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C02417C-0B67-4365-B757-EE5A3734AD14}" xr6:coauthVersionLast="47" xr6:coauthVersionMax="47" xr10:uidLastSave="{00000000-0000-0000-0000-000000000000}"/>
  <bookViews>
    <workbookView xWindow="-120" yWindow="-120" windowWidth="20730" windowHeight="11160" activeTab="1" xr2:uid="{D3C61834-5BF1-4718-9672-46BADB9A7B2C}"/>
  </bookViews>
  <sheets>
    <sheet name="Data per Level" sheetId="1" r:id="rId1"/>
    <sheet name="Data per Wavelet" sheetId="2" r:id="rId2"/>
    <sheet name="Data Jur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9" i="1" l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U67" i="2"/>
  <c r="T67" i="2"/>
  <c r="S67" i="2"/>
  <c r="R68" i="2" s="1"/>
  <c r="R67" i="2"/>
  <c r="Q67" i="2"/>
  <c r="P67" i="2"/>
  <c r="O67" i="2"/>
  <c r="N68" i="2" s="1"/>
  <c r="N67" i="2"/>
  <c r="M67" i="2"/>
  <c r="L67" i="2"/>
  <c r="K67" i="2"/>
  <c r="J68" i="2" s="1"/>
  <c r="J67" i="2"/>
  <c r="I67" i="2"/>
  <c r="H67" i="2"/>
  <c r="G67" i="2"/>
  <c r="F67" i="2"/>
  <c r="F68" i="2" s="1"/>
  <c r="U39" i="2"/>
  <c r="T39" i="2"/>
  <c r="S39" i="2"/>
  <c r="R40" i="2" s="1"/>
  <c r="R39" i="2"/>
  <c r="Q39" i="2"/>
  <c r="P39" i="2"/>
  <c r="O39" i="2"/>
  <c r="N40" i="2" s="1"/>
  <c r="N39" i="2"/>
  <c r="M39" i="2"/>
  <c r="L39" i="2"/>
  <c r="K39" i="2"/>
  <c r="J40" i="2" s="1"/>
  <c r="J39" i="2"/>
  <c r="I39" i="2"/>
  <c r="H39" i="2"/>
  <c r="G39" i="2"/>
  <c r="F39" i="2"/>
  <c r="F40" i="2" s="1"/>
  <c r="H40" i="1" l="1"/>
  <c r="L40" i="1"/>
  <c r="P40" i="1"/>
  <c r="T40" i="1"/>
  <c r="H70" i="1"/>
  <c r="L70" i="1"/>
  <c r="P70" i="1"/>
  <c r="T70" i="1"/>
</calcChain>
</file>

<file path=xl/sharedStrings.xml><?xml version="1.0" encoding="utf-8"?>
<sst xmlns="http://schemas.openxmlformats.org/spreadsheetml/2006/main" count="1642" uniqueCount="744">
  <si>
    <t>No</t>
  </si>
  <si>
    <t>Data Name</t>
  </si>
  <si>
    <t>MIT-BIH Classification</t>
  </si>
  <si>
    <t>Standart Deviation</t>
  </si>
  <si>
    <t>Medical Personnel Classification</t>
  </si>
  <si>
    <t>Wavelets Classification</t>
  </si>
  <si>
    <t>Daubechies</t>
  </si>
  <si>
    <t>Symlets</t>
  </si>
  <si>
    <t>Biorthogonals</t>
  </si>
  <si>
    <t>Coiflets</t>
  </si>
  <si>
    <t>Level 1</t>
  </si>
  <si>
    <t>Level 2</t>
  </si>
  <si>
    <t>Level 3</t>
  </si>
  <si>
    <t>Level 4</t>
  </si>
  <si>
    <t>100m</t>
  </si>
  <si>
    <t>Arrhythmia</t>
  </si>
  <si>
    <t xml:space="preserve">27.05    </t>
  </si>
  <si>
    <t xml:space="preserve">27.10    </t>
  </si>
  <si>
    <t xml:space="preserve">27.98    </t>
  </si>
  <si>
    <t xml:space="preserve">31.08    </t>
  </si>
  <si>
    <t xml:space="preserve">27.66    </t>
  </si>
  <si>
    <t xml:space="preserve">27.91    </t>
  </si>
  <si>
    <t xml:space="preserve">25.76    </t>
  </si>
  <si>
    <t xml:space="preserve">25.63    </t>
  </si>
  <si>
    <t xml:space="preserve">27.41    </t>
  </si>
  <si>
    <t xml:space="preserve">26.04    </t>
  </si>
  <si>
    <t xml:space="preserve">85.73    </t>
  </si>
  <si>
    <t xml:space="preserve">27.88    </t>
  </si>
  <si>
    <t xml:space="preserve">27.80    </t>
  </si>
  <si>
    <t>Normal</t>
  </si>
  <si>
    <t>101m</t>
  </si>
  <si>
    <t xml:space="preserve">11.33    </t>
  </si>
  <si>
    <t xml:space="preserve">11.29    </t>
  </si>
  <si>
    <t xml:space="preserve">11.11    </t>
  </si>
  <si>
    <t xml:space="preserve">19.46    </t>
  </si>
  <si>
    <t xml:space="preserve">11.60    </t>
  </si>
  <si>
    <t xml:space="preserve">11.18    </t>
  </si>
  <si>
    <t xml:space="preserve">14.50    </t>
  </si>
  <si>
    <t xml:space="preserve">11.30    </t>
  </si>
  <si>
    <t xml:space="preserve">11.45    </t>
  </si>
  <si>
    <t xml:space="preserve">18.74    </t>
  </si>
  <si>
    <t xml:space="preserve">10.94    </t>
  </si>
  <si>
    <t xml:space="preserve">18.71    </t>
  </si>
  <si>
    <t>102m</t>
  </si>
  <si>
    <t xml:space="preserve">9.20    </t>
  </si>
  <si>
    <t xml:space="preserve">9.51    </t>
  </si>
  <si>
    <t xml:space="preserve">12.43    </t>
  </si>
  <si>
    <t xml:space="preserve">10.03    </t>
  </si>
  <si>
    <t xml:space="preserve">9.30    </t>
  </si>
  <si>
    <t xml:space="preserve">9.95    </t>
  </si>
  <si>
    <t xml:space="preserve">11.46    </t>
  </si>
  <si>
    <t xml:space="preserve">12.32    </t>
  </si>
  <si>
    <t xml:space="preserve">9.05    </t>
  </si>
  <si>
    <t xml:space="preserve">8.72    </t>
  </si>
  <si>
    <t xml:space="preserve">9.26    </t>
  </si>
  <si>
    <t xml:space="preserve">10.59    </t>
  </si>
  <si>
    <t xml:space="preserve">9.40    </t>
  </si>
  <si>
    <t xml:space="preserve">12.75    </t>
  </si>
  <si>
    <t xml:space="preserve">10.13    </t>
  </si>
  <si>
    <t>103m</t>
  </si>
  <si>
    <t xml:space="preserve">10.38    </t>
  </si>
  <si>
    <t xml:space="preserve">10.50    </t>
  </si>
  <si>
    <t xml:space="preserve">34.98    </t>
  </si>
  <si>
    <t xml:space="preserve">10.54    </t>
  </si>
  <si>
    <t xml:space="preserve">10.42    </t>
  </si>
  <si>
    <t xml:space="preserve">11.80    </t>
  </si>
  <si>
    <t xml:space="preserve">32.14    </t>
  </si>
  <si>
    <t xml:space="preserve">10.86    </t>
  </si>
  <si>
    <t xml:space="preserve">31.98    </t>
  </si>
  <si>
    <t xml:space="preserve">10.23    </t>
  </si>
  <si>
    <t xml:space="preserve">10.96    </t>
  </si>
  <si>
    <t xml:space="preserve">31.97    </t>
  </si>
  <si>
    <t>105m</t>
  </si>
  <si>
    <t xml:space="preserve">7.91    </t>
  </si>
  <si>
    <t xml:space="preserve">7.95    </t>
  </si>
  <si>
    <t xml:space="preserve">8.26    </t>
  </si>
  <si>
    <t xml:space="preserve">25.84    </t>
  </si>
  <si>
    <t xml:space="preserve">7.94    </t>
  </si>
  <si>
    <t xml:space="preserve">8.00    </t>
  </si>
  <si>
    <t xml:space="preserve">7.47    </t>
  </si>
  <si>
    <t xml:space="preserve">28.46    </t>
  </si>
  <si>
    <t xml:space="preserve">8.04    </t>
  </si>
  <si>
    <t xml:space="preserve">7.64    </t>
  </si>
  <si>
    <t xml:space="preserve">24.65    </t>
  </si>
  <si>
    <t xml:space="preserve">7.90    </t>
  </si>
  <si>
    <t xml:space="preserve">8.21    </t>
  </si>
  <si>
    <t xml:space="preserve">24.38    </t>
  </si>
  <si>
    <t>106m</t>
  </si>
  <si>
    <t xml:space="preserve">21.00    </t>
  </si>
  <si>
    <t xml:space="preserve">20.94    </t>
  </si>
  <si>
    <t xml:space="preserve">28.43    </t>
  </si>
  <si>
    <t xml:space="preserve">58.27    </t>
  </si>
  <si>
    <t xml:space="preserve">21.05    </t>
  </si>
  <si>
    <t>21.01</t>
  </si>
  <si>
    <t xml:space="preserve">29.70    </t>
  </si>
  <si>
    <t xml:space="preserve">53.52    </t>
  </si>
  <si>
    <t xml:space="preserve">20.93    </t>
  </si>
  <si>
    <t xml:space="preserve">29.05    </t>
  </si>
  <si>
    <t xml:space="preserve">31.29    </t>
  </si>
  <si>
    <t xml:space="preserve">21.13    </t>
  </si>
  <si>
    <t xml:space="preserve">28.44    </t>
  </si>
  <si>
    <t xml:space="preserve">30.87    </t>
  </si>
  <si>
    <t>111m</t>
  </si>
  <si>
    <t xml:space="preserve">94.90    </t>
  </si>
  <si>
    <t xml:space="preserve">10.95    </t>
  </si>
  <si>
    <t xml:space="preserve">9.37    </t>
  </si>
  <si>
    <t xml:space="preserve">10.31    </t>
  </si>
  <si>
    <t xml:space="preserve">94.57    </t>
  </si>
  <si>
    <t xml:space="preserve">10.84    </t>
  </si>
  <si>
    <t xml:space="preserve">11.61    </t>
  </si>
  <si>
    <t xml:space="preserve">94.58    </t>
  </si>
  <si>
    <t xml:space="preserve">10.47    </t>
  </si>
  <si>
    <t xml:space="preserve">11.09    </t>
  </si>
  <si>
    <t xml:space="preserve">11.63    </t>
  </si>
  <si>
    <t xml:space="preserve">10.61    </t>
  </si>
  <si>
    <t xml:space="preserve">10.12    </t>
  </si>
  <si>
    <t>112m</t>
  </si>
  <si>
    <t xml:space="preserve">101.67    </t>
  </si>
  <si>
    <t xml:space="preserve">7.12    </t>
  </si>
  <si>
    <t xml:space="preserve">7.60    </t>
  </si>
  <si>
    <t xml:space="preserve">18.66    </t>
  </si>
  <si>
    <t xml:space="preserve">165.19    </t>
  </si>
  <si>
    <t>7.10</t>
  </si>
  <si>
    <t xml:space="preserve">6.50    </t>
  </si>
  <si>
    <t xml:space="preserve">67.17    </t>
  </si>
  <si>
    <t xml:space="preserve">147.12    </t>
  </si>
  <si>
    <t xml:space="preserve">17.44    </t>
  </si>
  <si>
    <t xml:space="preserve">167.03    </t>
  </si>
  <si>
    <t xml:space="preserve">7.08    </t>
  </si>
  <si>
    <t xml:space="preserve">7.33    </t>
  </si>
  <si>
    <t xml:space="preserve">74.07    </t>
  </si>
  <si>
    <t>113m</t>
  </si>
  <si>
    <t xml:space="preserve">20.86    </t>
  </si>
  <si>
    <t xml:space="preserve">20.41    </t>
  </si>
  <si>
    <t xml:space="preserve">19.27    </t>
  </si>
  <si>
    <t xml:space="preserve">99.04    </t>
  </si>
  <si>
    <t xml:space="preserve">20.49    </t>
  </si>
  <si>
    <t xml:space="preserve">21.18    </t>
  </si>
  <si>
    <t xml:space="preserve">109.60    </t>
  </si>
  <si>
    <t xml:space="preserve">20.78    </t>
  </si>
  <si>
    <t xml:space="preserve">20.98    </t>
  </si>
  <si>
    <t xml:space="preserve">20.73    </t>
  </si>
  <si>
    <t xml:space="preserve">109.81    </t>
  </si>
  <si>
    <t xml:space="preserve">20.36    </t>
  </si>
  <si>
    <t xml:space="preserve">21.90    </t>
  </si>
  <si>
    <t xml:space="preserve">130.85    </t>
  </si>
  <si>
    <t>115m</t>
  </si>
  <si>
    <t xml:space="preserve">25.35    </t>
  </si>
  <si>
    <t xml:space="preserve">24.73    </t>
  </si>
  <si>
    <t xml:space="preserve">24.08    </t>
  </si>
  <si>
    <t xml:space="preserve">77.97    </t>
  </si>
  <si>
    <t xml:space="preserve">24.85    </t>
  </si>
  <si>
    <t xml:space="preserve">25.34    </t>
  </si>
  <si>
    <t xml:space="preserve">24.98    </t>
  </si>
  <si>
    <t xml:space="preserve">26.42    </t>
  </si>
  <si>
    <t xml:space="preserve">24.92    </t>
  </si>
  <si>
    <t xml:space="preserve">25.96    </t>
  </si>
  <si>
    <t>25.35</t>
  </si>
  <si>
    <t xml:space="preserve">24.48    </t>
  </si>
  <si>
    <t xml:space="preserve">24.50    </t>
  </si>
  <si>
    <t xml:space="preserve">78.35    </t>
  </si>
  <si>
    <t>116m</t>
  </si>
  <si>
    <t xml:space="preserve">3.99    </t>
  </si>
  <si>
    <t xml:space="preserve">3.91    </t>
  </si>
  <si>
    <t xml:space="preserve">75.83    </t>
  </si>
  <si>
    <t xml:space="preserve">3.75    </t>
  </si>
  <si>
    <t xml:space="preserve">4.41    </t>
  </si>
  <si>
    <t xml:space="preserve">5.40    </t>
  </si>
  <si>
    <t xml:space="preserve">79.50    </t>
  </si>
  <si>
    <t xml:space="preserve">3.98    </t>
  </si>
  <si>
    <t xml:space="preserve">4.29    </t>
  </si>
  <si>
    <t xml:space="preserve">5.89    </t>
  </si>
  <si>
    <t xml:space="preserve">3.82    </t>
  </si>
  <si>
    <t xml:space="preserve">3.88    </t>
  </si>
  <si>
    <t xml:space="preserve">5.53    </t>
  </si>
  <si>
    <t>118m</t>
  </si>
  <si>
    <t xml:space="preserve">7.37    </t>
  </si>
  <si>
    <t xml:space="preserve">7.73    </t>
  </si>
  <si>
    <t xml:space="preserve">6.96    </t>
  </si>
  <si>
    <t xml:space="preserve">8.89    </t>
  </si>
  <si>
    <t xml:space="preserve">7.28    </t>
  </si>
  <si>
    <t xml:space="preserve">7.89    </t>
  </si>
  <si>
    <t xml:space="preserve">8.15    </t>
  </si>
  <si>
    <t xml:space="preserve">7.27    </t>
  </si>
  <si>
    <t xml:space="preserve">7.00    </t>
  </si>
  <si>
    <t xml:space="preserve">7.45    </t>
  </si>
  <si>
    <t>7.39</t>
  </si>
  <si>
    <t xml:space="preserve">7.41 </t>
  </si>
  <si>
    <t>6.34</t>
  </si>
  <si>
    <t xml:space="preserve">7.06 </t>
  </si>
  <si>
    <t>121m</t>
  </si>
  <si>
    <t xml:space="preserve">8.66    </t>
  </si>
  <si>
    <t xml:space="preserve">8.67    </t>
  </si>
  <si>
    <t xml:space="preserve">8.09    </t>
  </si>
  <si>
    <t xml:space="preserve">74.64    </t>
  </si>
  <si>
    <t xml:space="preserve">8.52    </t>
  </si>
  <si>
    <t xml:space="preserve">8.73 </t>
  </si>
  <si>
    <t xml:space="preserve">9.91    </t>
  </si>
  <si>
    <t xml:space="preserve">10.63    </t>
  </si>
  <si>
    <t xml:space="preserve">8.69    </t>
  </si>
  <si>
    <t xml:space="preserve">8.56    </t>
  </si>
  <si>
    <t xml:space="preserve">8.44    </t>
  </si>
  <si>
    <t xml:space="preserve">8.73    </t>
  </si>
  <si>
    <t xml:space="preserve">8.06    </t>
  </si>
  <si>
    <t xml:space="preserve">10.22    </t>
  </si>
  <si>
    <t>122m</t>
  </si>
  <si>
    <t xml:space="preserve">7.87    </t>
  </si>
  <si>
    <t xml:space="preserve">7.34    </t>
  </si>
  <si>
    <t xml:space="preserve">9.16    </t>
  </si>
  <si>
    <t xml:space="preserve">7.81    </t>
  </si>
  <si>
    <t xml:space="preserve">7.77    </t>
  </si>
  <si>
    <t xml:space="preserve">8.86    </t>
  </si>
  <si>
    <t xml:space="preserve">9.10    </t>
  </si>
  <si>
    <t xml:space="preserve">7.59    </t>
  </si>
  <si>
    <t xml:space="preserve">7.69    </t>
  </si>
  <si>
    <t xml:space="preserve">8.54    </t>
  </si>
  <si>
    <t xml:space="preserve">8.07    </t>
  </si>
  <si>
    <t xml:space="preserve">8.87    </t>
  </si>
  <si>
    <t>123m</t>
  </si>
  <si>
    <t xml:space="preserve">28.02    </t>
  </si>
  <si>
    <t xml:space="preserve">27.93    </t>
  </si>
  <si>
    <t xml:space="preserve">28.15    </t>
  </si>
  <si>
    <t xml:space="preserve">27.25    </t>
  </si>
  <si>
    <t xml:space="preserve">27.54    </t>
  </si>
  <si>
    <t xml:space="preserve">26.49    </t>
  </si>
  <si>
    <t xml:space="preserve">30.14    </t>
  </si>
  <si>
    <t xml:space="preserve">28.28    </t>
  </si>
  <si>
    <t xml:space="preserve">28.65    </t>
  </si>
  <si>
    <t xml:space="preserve">27.83    </t>
  </si>
  <si>
    <t xml:space="preserve">28.12    </t>
  </si>
  <si>
    <t xml:space="preserve">28.70    </t>
  </si>
  <si>
    <t xml:space="preserve">29.86    </t>
  </si>
  <si>
    <t>124m</t>
  </si>
  <si>
    <t xml:space="preserve">11.64    </t>
  </si>
  <si>
    <t xml:space="preserve">11.77    </t>
  </si>
  <si>
    <t xml:space="preserve">11.88    </t>
  </si>
  <si>
    <t xml:space="preserve">105.58    </t>
  </si>
  <si>
    <t xml:space="preserve">11.90    </t>
  </si>
  <si>
    <t xml:space="preserve">13.24    </t>
  </si>
  <si>
    <t xml:space="preserve">108.56    </t>
  </si>
  <si>
    <t xml:space="preserve">12.02    </t>
  </si>
  <si>
    <t xml:space="preserve">102.41    </t>
  </si>
  <si>
    <t xml:space="preserve">11.50    </t>
  </si>
  <si>
    <t xml:space="preserve">103.29    </t>
  </si>
  <si>
    <t>201m</t>
  </si>
  <si>
    <t xml:space="preserve">36.64    </t>
  </si>
  <si>
    <t xml:space="preserve">36.45    </t>
  </si>
  <si>
    <t xml:space="preserve">36.01    </t>
  </si>
  <si>
    <t xml:space="preserve">37.57    </t>
  </si>
  <si>
    <t xml:space="preserve">36.57    </t>
  </si>
  <si>
    <t xml:space="preserve">36.42    </t>
  </si>
  <si>
    <t xml:space="preserve">36.73    </t>
  </si>
  <si>
    <t xml:space="preserve">37.69    </t>
  </si>
  <si>
    <t xml:space="preserve">36.62    </t>
  </si>
  <si>
    <t xml:space="preserve">36.48    </t>
  </si>
  <si>
    <t xml:space="preserve">34.86    </t>
  </si>
  <si>
    <t xml:space="preserve">36.54    </t>
  </si>
  <si>
    <t xml:space="preserve">36.56    </t>
  </si>
  <si>
    <t xml:space="preserve">36.63    </t>
  </si>
  <si>
    <t xml:space="preserve">34.76    </t>
  </si>
  <si>
    <t>202m</t>
  </si>
  <si>
    <t xml:space="preserve">13.77    </t>
  </si>
  <si>
    <t xml:space="preserve">14.24    </t>
  </si>
  <si>
    <t xml:space="preserve">14.49    </t>
  </si>
  <si>
    <t xml:space="preserve">39.77    </t>
  </si>
  <si>
    <t xml:space="preserve">13.78    </t>
  </si>
  <si>
    <t xml:space="preserve">14.60    </t>
  </si>
  <si>
    <t xml:space="preserve">14.65    </t>
  </si>
  <si>
    <t xml:space="preserve">37.65    </t>
  </si>
  <si>
    <t xml:space="preserve">13.86    </t>
  </si>
  <si>
    <t xml:space="preserve">13.97    </t>
  </si>
  <si>
    <t xml:space="preserve">14.04    </t>
  </si>
  <si>
    <t xml:space="preserve">40.06    </t>
  </si>
  <si>
    <t xml:space="preserve">14.16    </t>
  </si>
  <si>
    <t xml:space="preserve">39.88    </t>
  </si>
  <si>
    <t>205m</t>
  </si>
  <si>
    <t xml:space="preserve">3.59    </t>
  </si>
  <si>
    <t xml:space="preserve">0.92    </t>
  </si>
  <si>
    <t xml:space="preserve">4.07    </t>
  </si>
  <si>
    <t xml:space="preserve">3.63    </t>
  </si>
  <si>
    <t xml:space="preserve">5.00    </t>
  </si>
  <si>
    <t xml:space="preserve">4.13    </t>
  </si>
  <si>
    <t xml:space="preserve">4.82    </t>
  </si>
  <si>
    <t xml:space="preserve">6.80    </t>
  </si>
  <si>
    <t xml:space="preserve">3.93    </t>
  </si>
  <si>
    <t xml:space="preserve">6.67    </t>
  </si>
  <si>
    <t>209m</t>
  </si>
  <si>
    <t xml:space="preserve">6.61    </t>
  </si>
  <si>
    <t xml:space="preserve">6.64    </t>
  </si>
  <si>
    <t xml:space="preserve">7.36    </t>
  </si>
  <si>
    <t xml:space="preserve">6.55    </t>
  </si>
  <si>
    <t xml:space="preserve">7.01    </t>
  </si>
  <si>
    <t xml:space="preserve">7.44    </t>
  </si>
  <si>
    <t xml:space="preserve">125.93    </t>
  </si>
  <si>
    <t xml:space="preserve">6.63    </t>
  </si>
  <si>
    <t xml:space="preserve">6.95    </t>
  </si>
  <si>
    <t xml:space="preserve">68.01    </t>
  </si>
  <si>
    <t xml:space="preserve">68.12    </t>
  </si>
  <si>
    <t>210m</t>
  </si>
  <si>
    <t xml:space="preserve">50.04    </t>
  </si>
  <si>
    <t xml:space="preserve">49.75    </t>
  </si>
  <si>
    <t xml:space="preserve">49.53    </t>
  </si>
  <si>
    <t xml:space="preserve">31.04    </t>
  </si>
  <si>
    <t xml:space="preserve">49.93    </t>
  </si>
  <si>
    <t xml:space="preserve">49.77    </t>
  </si>
  <si>
    <t xml:space="preserve">30.84    </t>
  </si>
  <si>
    <t xml:space="preserve">50.14    </t>
  </si>
  <si>
    <t xml:space="preserve">49.84    </t>
  </si>
  <si>
    <t xml:space="preserve">31.01    </t>
  </si>
  <si>
    <t xml:space="preserve">49.97    </t>
  </si>
  <si>
    <t xml:space="preserve">49.81    </t>
  </si>
  <si>
    <t>212m</t>
  </si>
  <si>
    <t xml:space="preserve">20.65    </t>
  </si>
  <si>
    <t xml:space="preserve">20.43    </t>
  </si>
  <si>
    <t xml:space="preserve">29.56    </t>
  </si>
  <si>
    <t xml:space="preserve">47.41    </t>
  </si>
  <si>
    <t xml:space="preserve">20.32    </t>
  </si>
  <si>
    <t xml:space="preserve">30.03    </t>
  </si>
  <si>
    <t xml:space="preserve">21.25    </t>
  </si>
  <si>
    <t xml:space="preserve">20.87    </t>
  </si>
  <si>
    <t xml:space="preserve">29.77    </t>
  </si>
  <si>
    <t xml:space="preserve">28.61    </t>
  </si>
  <si>
    <t xml:space="preserve">20.72    </t>
  </si>
  <si>
    <t xml:space="preserve">20.55    </t>
  </si>
  <si>
    <t xml:space="preserve">29.83    </t>
  </si>
  <si>
    <t xml:space="preserve">28.49    </t>
  </si>
  <si>
    <t>213m</t>
  </si>
  <si>
    <t xml:space="preserve">12.71    </t>
  </si>
  <si>
    <t xml:space="preserve">12.66    </t>
  </si>
  <si>
    <t xml:space="preserve">13.30    </t>
  </si>
  <si>
    <t xml:space="preserve">12.31    </t>
  </si>
  <si>
    <t xml:space="preserve">12.76    </t>
  </si>
  <si>
    <t xml:space="preserve">11.82    </t>
  </si>
  <si>
    <t xml:space="preserve">12.48    </t>
  </si>
  <si>
    <t xml:space="preserve">53.28    </t>
  </si>
  <si>
    <t xml:space="preserve">12.27    </t>
  </si>
  <si>
    <t xml:space="preserve">70.93    </t>
  </si>
  <si>
    <t xml:space="preserve">12.70    </t>
  </si>
  <si>
    <t xml:space="preserve">13.15    </t>
  </si>
  <si>
    <t>219m</t>
  </si>
  <si>
    <t xml:space="preserve">38.15    </t>
  </si>
  <si>
    <t xml:space="preserve">38.25    </t>
  </si>
  <si>
    <t xml:space="preserve">37.06    </t>
  </si>
  <si>
    <t xml:space="preserve">38.76    </t>
  </si>
  <si>
    <t xml:space="preserve">38.46    </t>
  </si>
  <si>
    <t xml:space="preserve">37.54    </t>
  </si>
  <si>
    <t xml:space="preserve">38.09    </t>
  </si>
  <si>
    <t xml:space="preserve">37.10    </t>
  </si>
  <si>
    <t xml:space="preserve">38.32    </t>
  </si>
  <si>
    <t xml:space="preserve">38.34    </t>
  </si>
  <si>
    <t xml:space="preserve">38.01    </t>
  </si>
  <si>
    <t xml:space="preserve">38.21    </t>
  </si>
  <si>
    <t xml:space="preserve">38.41    </t>
  </si>
  <si>
    <t xml:space="preserve">37.97    </t>
  </si>
  <si>
    <t>220m</t>
  </si>
  <si>
    <t xml:space="preserve">2.99    </t>
  </si>
  <si>
    <t xml:space="preserve">3.33    </t>
  </si>
  <si>
    <t xml:space="preserve">5.62    </t>
  </si>
  <si>
    <t xml:space="preserve">3.16    </t>
  </si>
  <si>
    <t xml:space="preserve">3.62    </t>
  </si>
  <si>
    <t xml:space="preserve">3.57    </t>
  </si>
  <si>
    <t xml:space="preserve">5.34    </t>
  </si>
  <si>
    <t xml:space="preserve">3.34    </t>
  </si>
  <si>
    <t xml:space="preserve">2.94    </t>
  </si>
  <si>
    <t>3.17</t>
  </si>
  <si>
    <t xml:space="preserve">4.22    </t>
  </si>
  <si>
    <t xml:space="preserve">3.22    </t>
  </si>
  <si>
    <t xml:space="preserve">3.53    </t>
  </si>
  <si>
    <t xml:space="preserve">4.03    </t>
  </si>
  <si>
    <t>223m</t>
  </si>
  <si>
    <t xml:space="preserve">7.21    </t>
  </si>
  <si>
    <t xml:space="preserve">7.15    </t>
  </si>
  <si>
    <t xml:space="preserve">7.62    </t>
  </si>
  <si>
    <t xml:space="preserve">8.82    </t>
  </si>
  <si>
    <t xml:space="preserve">7.22    </t>
  </si>
  <si>
    <t xml:space="preserve">6.89    </t>
  </si>
  <si>
    <t xml:space="preserve">10.78    </t>
  </si>
  <si>
    <t xml:space="preserve">7.03    </t>
  </si>
  <si>
    <t xml:space="preserve">7.54    </t>
  </si>
  <si>
    <t xml:space="preserve">7.11    </t>
  </si>
  <si>
    <t xml:space="preserve">7.07    </t>
  </si>
  <si>
    <t xml:space="preserve">7.53    </t>
  </si>
  <si>
    <t>228m</t>
  </si>
  <si>
    <t xml:space="preserve">17.33    </t>
  </si>
  <si>
    <t xml:space="preserve">17.43    </t>
  </si>
  <si>
    <t xml:space="preserve">17.67    </t>
  </si>
  <si>
    <t xml:space="preserve">62.11    </t>
  </si>
  <si>
    <t xml:space="preserve">17.45    </t>
  </si>
  <si>
    <t xml:space="preserve">17.46    </t>
  </si>
  <si>
    <t xml:space="preserve">62.12    </t>
  </si>
  <si>
    <t xml:space="preserve">17.54    </t>
  </si>
  <si>
    <t xml:space="preserve">17.65    </t>
  </si>
  <si>
    <t xml:space="preserve">52.76    </t>
  </si>
  <si>
    <t xml:space="preserve">52.80    </t>
  </si>
  <si>
    <t>230m</t>
  </si>
  <si>
    <t xml:space="preserve">5.49    </t>
  </si>
  <si>
    <t xml:space="preserve">5.24    </t>
  </si>
  <si>
    <t xml:space="preserve">6.69    </t>
  </si>
  <si>
    <t xml:space="preserve">53.19    </t>
  </si>
  <si>
    <t xml:space="preserve">5.30    </t>
  </si>
  <si>
    <t xml:space="preserve">5.71    </t>
  </si>
  <si>
    <t xml:space="preserve">5.09    </t>
  </si>
  <si>
    <t xml:space="preserve">37.59    </t>
  </si>
  <si>
    <t xml:space="preserve">35.07    </t>
  </si>
  <si>
    <t xml:space="preserve">5.33    </t>
  </si>
  <si>
    <t xml:space="preserve">5.48    </t>
  </si>
  <si>
    <t xml:space="preserve">35.05    </t>
  </si>
  <si>
    <t>231m</t>
  </si>
  <si>
    <t xml:space="preserve">101.19    </t>
  </si>
  <si>
    <t xml:space="preserve">101.35    </t>
  </si>
  <si>
    <t xml:space="preserve">100.51    </t>
  </si>
  <si>
    <t xml:space="preserve">71.53    </t>
  </si>
  <si>
    <t xml:space="preserve">101.27    </t>
  </si>
  <si>
    <t xml:space="preserve">100.52    </t>
  </si>
  <si>
    <t xml:space="preserve">102.72    </t>
  </si>
  <si>
    <t xml:space="preserve">74.85    </t>
  </si>
  <si>
    <t xml:space="preserve">101.23    </t>
  </si>
  <si>
    <t xml:space="preserve">101.20    </t>
  </si>
  <si>
    <t xml:space="preserve">102.74    </t>
  </si>
  <si>
    <t xml:space="preserve">128.41    </t>
  </si>
  <si>
    <t xml:space="preserve">101.24    </t>
  </si>
  <si>
    <t xml:space="preserve">100.47    </t>
  </si>
  <si>
    <t>233m</t>
  </si>
  <si>
    <t xml:space="preserve">143.57    </t>
  </si>
  <si>
    <t xml:space="preserve">95.10    </t>
  </si>
  <si>
    <t xml:space="preserve">28.93    </t>
  </si>
  <si>
    <t xml:space="preserve">23.46    </t>
  </si>
  <si>
    <t xml:space="preserve">94.11    </t>
  </si>
  <si>
    <t xml:space="preserve">22.83    </t>
  </si>
  <si>
    <t xml:space="preserve">94.84    </t>
  </si>
  <si>
    <t xml:space="preserve">22.62    </t>
  </si>
  <si>
    <t xml:space="preserve">23.13    </t>
  </si>
  <si>
    <t xml:space="preserve">94.91    </t>
  </si>
  <si>
    <t xml:space="preserve">21.52    </t>
  </si>
  <si>
    <t xml:space="preserve">23.04    </t>
  </si>
  <si>
    <t xml:space="preserve">234m </t>
  </si>
  <si>
    <t xml:space="preserve">5.56    </t>
  </si>
  <si>
    <t xml:space="preserve">5.67    </t>
  </si>
  <si>
    <t xml:space="preserve">5.52    </t>
  </si>
  <si>
    <t xml:space="preserve">9.06    </t>
  </si>
  <si>
    <t xml:space="preserve">5.65    </t>
  </si>
  <si>
    <t xml:space="preserve">5.99    </t>
  </si>
  <si>
    <t xml:space="preserve">7.63    </t>
  </si>
  <si>
    <t xml:space="preserve">5.42    </t>
  </si>
  <si>
    <t xml:space="preserve">6.12    </t>
  </si>
  <si>
    <t xml:space="preserve">5.56 </t>
  </si>
  <si>
    <t xml:space="preserve">5.82    </t>
  </si>
  <si>
    <t xml:space="preserve">6.03    </t>
  </si>
  <si>
    <t xml:space="preserve">5.86    </t>
  </si>
  <si>
    <t>Accuration Level R-Peak (%)</t>
  </si>
  <si>
    <t>The Best Accuration R-Peak (%)</t>
  </si>
  <si>
    <t>Conclution:</t>
  </si>
  <si>
    <r>
      <t xml:space="preserve">All wavelet can detect of R wave and R-R Interval. The best Wavelet for analysation signal ECG using Biorthogonals and Coiflets Wavelet with accuration 85.48% and using Approximate Level 2 at All wavelets Trasnsform with Accuration 100%. </t>
    </r>
    <r>
      <rPr>
        <b/>
        <sz val="11"/>
        <color theme="5"/>
        <rFont val="Calibri"/>
        <family val="2"/>
        <scheme val="minor"/>
      </rPr>
      <t>(Note: Bold Number are with wrong R-Peak)*</t>
    </r>
  </si>
  <si>
    <t xml:space="preserve">Biorthogonal </t>
  </si>
  <si>
    <t>16265m</t>
  </si>
  <si>
    <t xml:space="preserve">1.87 </t>
  </si>
  <si>
    <t xml:space="preserve">2.09    </t>
  </si>
  <si>
    <t xml:space="preserve">3.09    </t>
  </si>
  <si>
    <t xml:space="preserve">2.43    </t>
  </si>
  <si>
    <t>1.91</t>
  </si>
  <si>
    <t xml:space="preserve">2.63    </t>
  </si>
  <si>
    <t xml:space="preserve">3.38    </t>
  </si>
  <si>
    <t xml:space="preserve">1.73    </t>
  </si>
  <si>
    <t xml:space="preserve">1.85    </t>
  </si>
  <si>
    <t xml:space="preserve">2.14    </t>
  </si>
  <si>
    <t xml:space="preserve">3.26    </t>
  </si>
  <si>
    <t xml:space="preserve">1.87    </t>
  </si>
  <si>
    <t xml:space="preserve">2.07    </t>
  </si>
  <si>
    <t xml:space="preserve">3.05    </t>
  </si>
  <si>
    <t xml:space="preserve">2.71    </t>
  </si>
  <si>
    <t>16272m</t>
  </si>
  <si>
    <t>1.51</t>
  </si>
  <si>
    <t>2.00</t>
  </si>
  <si>
    <t>29.73</t>
  </si>
  <si>
    <t xml:space="preserve">27.97 </t>
  </si>
  <si>
    <t xml:space="preserve">1.56    </t>
  </si>
  <si>
    <t xml:space="preserve">2.00    </t>
  </si>
  <si>
    <t xml:space="preserve">28.21    </t>
  </si>
  <si>
    <t xml:space="preserve">30.00    </t>
  </si>
  <si>
    <t xml:space="preserve">1.51    </t>
  </si>
  <si>
    <t xml:space="preserve">60.39    </t>
  </si>
  <si>
    <t xml:space="preserve">27.86    </t>
  </si>
  <si>
    <t xml:space="preserve">26.33    </t>
  </si>
  <si>
    <t xml:space="preserve">29.42    </t>
  </si>
  <si>
    <t xml:space="preserve">27.24    </t>
  </si>
  <si>
    <t xml:space="preserve">28.27    </t>
  </si>
  <si>
    <t xml:space="preserve">25.68    </t>
  </si>
  <si>
    <t>16273m</t>
  </si>
  <si>
    <t>1.99</t>
  </si>
  <si>
    <t>2.37</t>
  </si>
  <si>
    <t xml:space="preserve">25.62 </t>
  </si>
  <si>
    <t>25.96</t>
  </si>
  <si>
    <t xml:space="preserve">1.91    </t>
  </si>
  <si>
    <t xml:space="preserve">2.37    </t>
  </si>
  <si>
    <t xml:space="preserve">28.54    </t>
  </si>
  <si>
    <t xml:space="preserve">1.99    </t>
  </si>
  <si>
    <t xml:space="preserve">2.26    </t>
  </si>
  <si>
    <t xml:space="preserve">27.03    </t>
  </si>
  <si>
    <t xml:space="preserve">19.85    </t>
  </si>
  <si>
    <t xml:space="preserve">1.95    </t>
  </si>
  <si>
    <t xml:space="preserve">2.19    </t>
  </si>
  <si>
    <t xml:space="preserve">26.24    </t>
  </si>
  <si>
    <t xml:space="preserve">13.46    </t>
  </si>
  <si>
    <t>16420m</t>
  </si>
  <si>
    <t>1.56</t>
  </si>
  <si>
    <t>22.58</t>
  </si>
  <si>
    <t>29.60</t>
  </si>
  <si>
    <t>30.06</t>
  </si>
  <si>
    <t xml:space="preserve">1.88    </t>
  </si>
  <si>
    <t xml:space="preserve">54.13    </t>
  </si>
  <si>
    <t xml:space="preserve">38.86    </t>
  </si>
  <si>
    <t xml:space="preserve">39.38    </t>
  </si>
  <si>
    <t xml:space="preserve">1.61    </t>
  </si>
  <si>
    <t xml:space="preserve">29.24    </t>
  </si>
  <si>
    <t xml:space="preserve">32.72    </t>
  </si>
  <si>
    <t xml:space="preserve">1.70    </t>
  </si>
  <si>
    <t xml:space="preserve">2.28    </t>
  </si>
  <si>
    <t xml:space="preserve">29.02    </t>
  </si>
  <si>
    <t xml:space="preserve">28.10    </t>
  </si>
  <si>
    <t>16483m</t>
  </si>
  <si>
    <t xml:space="preserve">0.91 </t>
  </si>
  <si>
    <t>35.75</t>
  </si>
  <si>
    <t>22.82</t>
  </si>
  <si>
    <t xml:space="preserve">2.40 </t>
  </si>
  <si>
    <t xml:space="preserve">31.18    </t>
  </si>
  <si>
    <t xml:space="preserve">55.50    </t>
  </si>
  <si>
    <t xml:space="preserve">22.42    </t>
  </si>
  <si>
    <t xml:space="preserve">0.26    </t>
  </si>
  <si>
    <t xml:space="preserve">0.91    </t>
  </si>
  <si>
    <t xml:space="preserve">29.60    </t>
  </si>
  <si>
    <t xml:space="preserve">16.11    </t>
  </si>
  <si>
    <t xml:space="preserve">0.46    </t>
  </si>
  <si>
    <t xml:space="preserve">21.21    </t>
  </si>
  <si>
    <t xml:space="preserve">13.06    </t>
  </si>
  <si>
    <t xml:space="preserve">25.00    </t>
  </si>
  <si>
    <t xml:space="preserve">0.59    </t>
  </si>
  <si>
    <t>16773m</t>
  </si>
  <si>
    <t>2.36</t>
  </si>
  <si>
    <t>2.87</t>
  </si>
  <si>
    <t>25.17</t>
  </si>
  <si>
    <t>26.02</t>
  </si>
  <si>
    <t xml:space="preserve">2.97    </t>
  </si>
  <si>
    <t xml:space="preserve">3.27    </t>
  </si>
  <si>
    <t xml:space="preserve">25.47    </t>
  </si>
  <si>
    <t xml:space="preserve">22.51    </t>
  </si>
  <si>
    <t xml:space="preserve">2.36    </t>
  </si>
  <si>
    <t xml:space="preserve">2.76    </t>
  </si>
  <si>
    <t xml:space="preserve">23.70    </t>
  </si>
  <si>
    <t xml:space="preserve">24.45    </t>
  </si>
  <si>
    <t xml:space="preserve">33.48    </t>
  </si>
  <si>
    <t xml:space="preserve">23.47    </t>
  </si>
  <si>
    <t xml:space="preserve">22.57    </t>
  </si>
  <si>
    <t xml:space="preserve">21.48    </t>
  </si>
  <si>
    <t>16786m</t>
  </si>
  <si>
    <t>3.11</t>
  </si>
  <si>
    <t>3.40</t>
  </si>
  <si>
    <t>26.06</t>
  </si>
  <si>
    <t xml:space="preserve">23.55 </t>
  </si>
  <si>
    <t xml:space="preserve">3.17    </t>
  </si>
  <si>
    <t xml:space="preserve">3.31    </t>
  </si>
  <si>
    <t xml:space="preserve">22.74    </t>
  </si>
  <si>
    <t xml:space="preserve">21.62    </t>
  </si>
  <si>
    <t xml:space="preserve">3.11    </t>
  </si>
  <si>
    <t xml:space="preserve">23.30    </t>
  </si>
  <si>
    <t xml:space="preserve">3.01    </t>
  </si>
  <si>
    <t xml:space="preserve">3.35    </t>
  </si>
  <si>
    <t xml:space="preserve">22.66    </t>
  </si>
  <si>
    <t xml:space="preserve">19.76    </t>
  </si>
  <si>
    <t>17052m</t>
  </si>
  <si>
    <t>2.60</t>
  </si>
  <si>
    <t>3.20</t>
  </si>
  <si>
    <t>4.32</t>
  </si>
  <si>
    <t xml:space="preserve">4.38 </t>
  </si>
  <si>
    <t xml:space="preserve">2.31    </t>
  </si>
  <si>
    <t xml:space="preserve">3.20    </t>
  </si>
  <si>
    <t xml:space="preserve">32.69    </t>
  </si>
  <si>
    <t xml:space="preserve">2.60    </t>
  </si>
  <si>
    <t xml:space="preserve">36.59    </t>
  </si>
  <si>
    <t xml:space="preserve">2.75    </t>
  </si>
  <si>
    <t xml:space="preserve">4.37    </t>
  </si>
  <si>
    <t xml:space="preserve">2.54    </t>
  </si>
  <si>
    <t xml:space="preserve">2.83    </t>
  </si>
  <si>
    <t xml:space="preserve">3.68    </t>
  </si>
  <si>
    <t>18184m</t>
  </si>
  <si>
    <t>1.87</t>
  </si>
  <si>
    <t>2.09</t>
  </si>
  <si>
    <t>3.09</t>
  </si>
  <si>
    <t xml:space="preserve">2.43 </t>
  </si>
  <si>
    <t>1m</t>
  </si>
  <si>
    <t xml:space="preserve">1.67    </t>
  </si>
  <si>
    <t xml:space="preserve">2.27    </t>
  </si>
  <si>
    <t xml:space="preserve">2.53    </t>
  </si>
  <si>
    <t xml:space="preserve">2.67    </t>
  </si>
  <si>
    <t xml:space="preserve">1.72    </t>
  </si>
  <si>
    <t xml:space="preserve">2.90    </t>
  </si>
  <si>
    <t xml:space="preserve">3.73    </t>
  </si>
  <si>
    <t xml:space="preserve">2.34    </t>
  </si>
  <si>
    <t xml:space="preserve">3.60    </t>
  </si>
  <si>
    <t xml:space="preserve">2.44    </t>
  </si>
  <si>
    <t xml:space="preserve">2.96    </t>
  </si>
  <si>
    <t>2m</t>
  </si>
  <si>
    <t xml:space="preserve">4.47    </t>
  </si>
  <si>
    <t xml:space="preserve">4.87    </t>
  </si>
  <si>
    <t xml:space="preserve">2.62    </t>
  </si>
  <si>
    <t xml:space="preserve">36.20    </t>
  </si>
  <si>
    <t xml:space="preserve">41.37    </t>
  </si>
  <si>
    <t xml:space="preserve">3.02    </t>
  </si>
  <si>
    <t xml:space="preserve">4.90    </t>
  </si>
  <si>
    <t xml:space="preserve">2.88    </t>
  </si>
  <si>
    <t xml:space="preserve">3.52    </t>
  </si>
  <si>
    <t xml:space="preserve">4.11    </t>
  </si>
  <si>
    <t>3m</t>
  </si>
  <si>
    <t xml:space="preserve">87.70    </t>
  </si>
  <si>
    <t xml:space="preserve">88.17    </t>
  </si>
  <si>
    <t xml:space="preserve">0.00    </t>
  </si>
  <si>
    <t xml:space="preserve">35.16    </t>
  </si>
  <si>
    <t xml:space="preserve">48.13    </t>
  </si>
  <si>
    <t xml:space="preserve">115.68    </t>
  </si>
  <si>
    <t xml:space="preserve">44.64    </t>
  </si>
  <si>
    <t xml:space="preserve">NaN    </t>
  </si>
  <si>
    <t xml:space="preserve">3.43 </t>
  </si>
  <si>
    <t xml:space="preserve">48.00    </t>
  </si>
  <si>
    <t>4m</t>
  </si>
  <si>
    <t xml:space="preserve">2.23    </t>
  </si>
  <si>
    <t xml:space="preserve">27.55    </t>
  </si>
  <si>
    <t xml:space="preserve">23.21    </t>
  </si>
  <si>
    <t xml:space="preserve">27.95    </t>
  </si>
  <si>
    <t xml:space="preserve">26.98    </t>
  </si>
  <si>
    <t xml:space="preserve">19.29    </t>
  </si>
  <si>
    <t xml:space="preserve">2.18    </t>
  </si>
  <si>
    <t xml:space="preserve">2.46    </t>
  </si>
  <si>
    <t xml:space="preserve">27.26    </t>
  </si>
  <si>
    <t xml:space="preserve">7.84    </t>
  </si>
  <si>
    <t>5m</t>
  </si>
  <si>
    <t xml:space="preserve">1.69    </t>
  </si>
  <si>
    <t xml:space="preserve">29.48    </t>
  </si>
  <si>
    <t xml:space="preserve">29.19    </t>
  </si>
  <si>
    <t xml:space="preserve">1.81    </t>
  </si>
  <si>
    <t xml:space="preserve">55.61    </t>
  </si>
  <si>
    <t xml:space="preserve">41.33    </t>
  </si>
  <si>
    <t xml:space="preserve">40.36    </t>
  </si>
  <si>
    <t xml:space="preserve">1.75    </t>
  </si>
  <si>
    <t xml:space="preserve">29.34    </t>
  </si>
  <si>
    <t xml:space="preserve">34.74    </t>
  </si>
  <si>
    <t xml:space="preserve">29.49    </t>
  </si>
  <si>
    <t xml:space="preserve">26.58    </t>
  </si>
  <si>
    <t>6m</t>
  </si>
  <si>
    <t>2.90</t>
  </si>
  <si>
    <t xml:space="preserve">27.60    </t>
  </si>
  <si>
    <t xml:space="preserve">22.63    </t>
  </si>
  <si>
    <t xml:space="preserve">22.32    </t>
  </si>
  <si>
    <t xml:space="preserve">21.56    </t>
  </si>
  <si>
    <t xml:space="preserve">3.23    </t>
  </si>
  <si>
    <t xml:space="preserve">3.25    </t>
  </si>
  <si>
    <t xml:space="preserve">23.43    </t>
  </si>
  <si>
    <t xml:space="preserve">23.24    </t>
  </si>
  <si>
    <t xml:space="preserve">19.97    </t>
  </si>
  <si>
    <t>7m</t>
  </si>
  <si>
    <t xml:space="preserve">3.54    </t>
  </si>
  <si>
    <t xml:space="preserve">3.64    </t>
  </si>
  <si>
    <t xml:space="preserve">37.70    </t>
  </si>
  <si>
    <t xml:space="preserve">3.41    </t>
  </si>
  <si>
    <t xml:space="preserve">4.68    </t>
  </si>
  <si>
    <t xml:space="preserve">43.69    </t>
  </si>
  <si>
    <t xml:space="preserve">3.94    </t>
  </si>
  <si>
    <t xml:space="preserve">6.66    </t>
  </si>
  <si>
    <t xml:space="preserve">3.74    </t>
  </si>
  <si>
    <t xml:space="preserve">5.72    </t>
  </si>
  <si>
    <t>8m</t>
  </si>
  <si>
    <t xml:space="preserve">23.44    </t>
  </si>
  <si>
    <t xml:space="preserve">26.54    </t>
  </si>
  <si>
    <t xml:space="preserve">3.70    </t>
  </si>
  <si>
    <t xml:space="preserve">27.08    </t>
  </si>
  <si>
    <t xml:space="preserve">21.29    </t>
  </si>
  <si>
    <t xml:space="preserve">2.86    </t>
  </si>
  <si>
    <t xml:space="preserve">25.44    </t>
  </si>
  <si>
    <t xml:space="preserve">26.71    </t>
  </si>
  <si>
    <t xml:space="preserve">23.80    </t>
  </si>
  <si>
    <t xml:space="preserve">21.97    </t>
  </si>
  <si>
    <t>10m</t>
  </si>
  <si>
    <t xml:space="preserve">2.42    </t>
  </si>
  <si>
    <t xml:space="preserve">23.49    </t>
  </si>
  <si>
    <t xml:space="preserve">27.15    </t>
  </si>
  <si>
    <t xml:space="preserve">25.72    </t>
  </si>
  <si>
    <t xml:space="preserve">32.26    </t>
  </si>
  <si>
    <t xml:space="preserve">4.65    </t>
  </si>
  <si>
    <t xml:space="preserve">2.98    </t>
  </si>
  <si>
    <t xml:space="preserve">2.50    </t>
  </si>
  <si>
    <t xml:space="preserve">29.81    </t>
  </si>
  <si>
    <t xml:space="preserve">24.62    </t>
  </si>
  <si>
    <t>Accuration Level R-Peak(%)</t>
  </si>
  <si>
    <t>The Best Accuration R-Peak(%)</t>
  </si>
  <si>
    <r>
      <t xml:space="preserve">All wavelet can detect of R wave and R-R Interval. The best Wavelet for analysation signal ECG using Daubechies Wavelet with accuration 61.11% and using Approximate  Daubechies Wavelet Level 1  with Accuration 100%. </t>
    </r>
    <r>
      <rPr>
        <b/>
        <sz val="11"/>
        <color theme="5"/>
        <rFont val="Calibri"/>
        <family val="2"/>
        <scheme val="minor"/>
      </rPr>
      <t>(Note: Bold Number are with wrong R-Peak)*</t>
    </r>
  </si>
  <si>
    <t>Normal(Not update Confirm Again*)</t>
  </si>
  <si>
    <t>Wavelet Family Name</t>
  </si>
  <si>
    <t>"haar"</t>
  </si>
  <si>
    <t>Haar</t>
  </si>
  <si>
    <t>"db"</t>
  </si>
  <si>
    <t>"sym"</t>
  </si>
  <si>
    <t>"coif"</t>
  </si>
  <si>
    <t>"bior"</t>
  </si>
  <si>
    <t>Biorthogonal wavelets</t>
  </si>
  <si>
    <t>"fk"</t>
  </si>
  <si>
    <t>Fejér-Korovkin</t>
  </si>
  <si>
    <t>"bl"</t>
  </si>
  <si>
    <t>Best-localized Daubechies</t>
  </si>
  <si>
    <t>"mb"</t>
  </si>
  <si>
    <t>Morris minimum-bandwidth</t>
  </si>
  <si>
    <t>"beyl"</t>
  </si>
  <si>
    <t>Beylkin</t>
  </si>
  <si>
    <t>"vaid"</t>
  </si>
  <si>
    <t>Vaidyanathan</t>
  </si>
  <si>
    <t>"han"</t>
  </si>
  <si>
    <t>Han linear-phase moments</t>
  </si>
  <si>
    <t>"rbio"</t>
  </si>
  <si>
    <t>Reverse biorthogonal wavelets</t>
  </si>
  <si>
    <t>"meyr"</t>
  </si>
  <si>
    <t>Meyer wavelet</t>
  </si>
  <si>
    <t>"dmey"</t>
  </si>
  <si>
    <t>Discrete approximation of Meyer wavelet</t>
  </si>
  <si>
    <t>"gaus"</t>
  </si>
  <si>
    <t>Gaussian wavelets</t>
  </si>
  <si>
    <t>"mexh"</t>
  </si>
  <si>
    <t>Mexican hat wavelet (also known as Ricker wavelet)</t>
  </si>
  <si>
    <t>"morl"</t>
  </si>
  <si>
    <t>Morlet wavelet</t>
  </si>
  <si>
    <t>"cgau"</t>
  </si>
  <si>
    <t>Complex Gaussian wavelets</t>
  </si>
  <si>
    <t>"shan"</t>
  </si>
  <si>
    <t>Shannon wavelets</t>
  </si>
  <si>
    <t>"fbsp"</t>
  </si>
  <si>
    <t>Frequency B-Spline wavelets</t>
  </si>
  <si>
    <t>"cmor"</t>
  </si>
  <si>
    <t>Complex Morlet wavelets</t>
  </si>
  <si>
    <t>Short Name</t>
  </si>
  <si>
    <t xml:space="preserve">Level </t>
  </si>
  <si>
    <t>Standard Deviation</t>
  </si>
  <si>
    <t>All wavelet can detect of R wave and R-R Interval, The best Wavelet for analysation signal using Approximate Level 2 at All wavelets Trasnsform with Accuration 100%, (Note: Bold Number are with wrong R-Peak)*</t>
  </si>
  <si>
    <t>All wavelet can detect of R wave and R-R Interval, The best Wavelet for analysation signal ECG using Level 1 of Daubechies and Biorthogonals Wavelet with accuration 100% and using Approximate Level 1 at All Wavelet Transform with Accuration 93,06%, (Note: Bold Number are with wrong R-Peak)*</t>
  </si>
  <si>
    <t xml:space="preserve">Biodata Personnal Medicine </t>
  </si>
  <si>
    <t>Nama :</t>
  </si>
  <si>
    <t>Siti Rofiqoh, S.kep, Ners</t>
  </si>
  <si>
    <t>NIP:</t>
  </si>
  <si>
    <t>NPS146761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</si>
</sst>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  <font>
      <b/>
      <sz val="7.5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22" xfId="0" applyFont="1" applyBorder="1"/>
    <xf numFmtId="0" fontId="3" fillId="0" borderId="23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24" xfId="0" applyFont="1" applyBorder="1"/>
    <xf numFmtId="0" fontId="2" fillId="0" borderId="25" xfId="0" applyFont="1" applyBorder="1"/>
    <xf numFmtId="0" fontId="0" fillId="0" borderId="1" xfId="0" applyBorder="1"/>
    <xf numFmtId="0" fontId="0" fillId="0" borderId="7" xfId="0" applyBorder="1" applyAlignment="1">
      <alignment horizontal="left" vertical="center"/>
    </xf>
    <xf numFmtId="0" fontId="0" fillId="0" borderId="28" xfId="0" applyBorder="1"/>
    <xf numFmtId="0" fontId="4" fillId="0" borderId="29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0" borderId="33" xfId="0" applyFont="1" applyBorder="1" applyAlignment="1">
      <alignment horizontal="center" vertical="center"/>
    </xf>
    <xf numFmtId="0" fontId="0" fillId="0" borderId="34" xfId="0" applyBorder="1"/>
    <xf numFmtId="0" fontId="0" fillId="0" borderId="8" xfId="0" applyBorder="1"/>
    <xf numFmtId="0" fontId="0" fillId="0" borderId="18" xfId="0" applyBorder="1" applyAlignment="1">
      <alignment horizontal="left" vertical="center"/>
    </xf>
    <xf numFmtId="0" fontId="0" fillId="0" borderId="35" xfId="0" applyBorder="1"/>
    <xf numFmtId="0" fontId="4" fillId="0" borderId="36" xfId="0" applyFont="1" applyBorder="1"/>
    <xf numFmtId="0" fontId="0" fillId="0" borderId="36" xfId="0" applyBorder="1"/>
    <xf numFmtId="0" fontId="2" fillId="0" borderId="37" xfId="0" applyFont="1" applyBorder="1"/>
    <xf numFmtId="0" fontId="2" fillId="0" borderId="38" xfId="0" applyFont="1" applyBorder="1"/>
    <xf numFmtId="0" fontId="0" fillId="0" borderId="9" xfId="0" applyBorder="1"/>
    <xf numFmtId="0" fontId="0" fillId="0" borderId="18" xfId="0" applyBorder="1"/>
    <xf numFmtId="0" fontId="0" fillId="0" borderId="37" xfId="0" applyBorder="1"/>
    <xf numFmtId="0" fontId="0" fillId="0" borderId="38" xfId="0" applyBorder="1"/>
    <xf numFmtId="0" fontId="2" fillId="0" borderId="36" xfId="0" applyFont="1" applyBorder="1"/>
    <xf numFmtId="0" fontId="2" fillId="0" borderId="35" xfId="0" applyFont="1" applyBorder="1"/>
    <xf numFmtId="0" fontId="2" fillId="0" borderId="9" xfId="0" applyFont="1" applyBorder="1"/>
    <xf numFmtId="0" fontId="0" fillId="0" borderId="39" xfId="0" applyBorder="1"/>
    <xf numFmtId="0" fontId="0" fillId="0" borderId="19" xfId="0" applyBorder="1"/>
    <xf numFmtId="0" fontId="0" fillId="0" borderId="26" xfId="0" applyBorder="1" applyAlignment="1">
      <alignment horizontal="left" vertical="center"/>
    </xf>
    <xf numFmtId="0" fontId="0" fillId="0" borderId="41" xfId="0" applyBorder="1"/>
    <xf numFmtId="0" fontId="4" fillId="0" borderId="42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20" xfId="0" applyBorder="1"/>
    <xf numFmtId="0" fontId="2" fillId="0" borderId="11" xfId="0" applyFont="1" applyBorder="1" applyAlignment="1">
      <alignment horizontal="left" vertical="top"/>
    </xf>
    <xf numFmtId="0" fontId="3" fillId="0" borderId="12" xfId="1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45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" fillId="0" borderId="22" xfId="0" applyFont="1" applyBorder="1"/>
    <xf numFmtId="0" fontId="3" fillId="0" borderId="25" xfId="0" applyFont="1" applyBorder="1"/>
    <xf numFmtId="0" fontId="0" fillId="0" borderId="7" xfId="0" applyBorder="1" applyAlignment="1">
      <alignment horizontal="left"/>
    </xf>
    <xf numFmtId="0" fontId="4" fillId="0" borderId="55" xfId="0" applyFont="1" applyBorder="1"/>
    <xf numFmtId="0" fontId="0" fillId="0" borderId="57" xfId="0" applyBorder="1"/>
    <xf numFmtId="0" fontId="0" fillId="0" borderId="58" xfId="0" applyBorder="1"/>
    <xf numFmtId="0" fontId="0" fillId="0" borderId="55" xfId="0" applyBorder="1"/>
    <xf numFmtId="0" fontId="0" fillId="0" borderId="56" xfId="0" applyBorder="1"/>
    <xf numFmtId="0" fontId="4" fillId="0" borderId="2" xfId="0" applyFont="1" applyBorder="1"/>
    <xf numFmtId="0" fontId="0" fillId="0" borderId="7" xfId="0" applyBorder="1"/>
    <xf numFmtId="0" fontId="0" fillId="0" borderId="18" xfId="0" applyBorder="1" applyAlignment="1">
      <alignment horizontal="left"/>
    </xf>
    <xf numFmtId="0" fontId="4" fillId="0" borderId="35" xfId="0" applyFont="1" applyBorder="1"/>
    <xf numFmtId="0" fontId="4" fillId="0" borderId="9" xfId="0" applyFont="1" applyBorder="1"/>
    <xf numFmtId="0" fontId="4" fillId="0" borderId="11" xfId="0" applyFont="1" applyBorder="1" applyAlignment="1">
      <alignment horizontal="left"/>
    </xf>
    <xf numFmtId="0" fontId="0" fillId="0" borderId="12" xfId="1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4" fillId="0" borderId="45" xfId="0" applyFont="1" applyBorder="1"/>
    <xf numFmtId="0" fontId="0" fillId="0" borderId="13" xfId="0" applyBorder="1"/>
    <xf numFmtId="0" fontId="2" fillId="0" borderId="11" xfId="0" applyFont="1" applyBorder="1"/>
    <xf numFmtId="0" fontId="2" fillId="0" borderId="12" xfId="0" applyFont="1" applyBorder="1"/>
    <xf numFmtId="0" fontId="2" fillId="0" borderId="1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7" xfId="0" applyFont="1" applyBorder="1"/>
    <xf numFmtId="0" fontId="4" fillId="0" borderId="56" xfId="0" applyFont="1" applyBorder="1"/>
    <xf numFmtId="0" fontId="2" fillId="0" borderId="59" xfId="0" applyFont="1" applyBorder="1" applyAlignment="1">
      <alignment horizontal="center" vertical="center"/>
    </xf>
    <xf numFmtId="0" fontId="4" fillId="0" borderId="38" xfId="0" applyFont="1" applyBorder="1"/>
    <xf numFmtId="0" fontId="2" fillId="0" borderId="18" xfId="0" applyFont="1" applyBorder="1"/>
    <xf numFmtId="0" fontId="2" fillId="0" borderId="27" xfId="0" applyFont="1" applyBorder="1" applyAlignment="1">
      <alignment vertical="center"/>
    </xf>
    <xf numFmtId="0" fontId="0" fillId="0" borderId="60" xfId="0" applyBorder="1"/>
    <xf numFmtId="0" fontId="0" fillId="0" borderId="61" xfId="0" applyBorder="1"/>
    <xf numFmtId="0" fontId="4" fillId="0" borderId="44" xfId="0" applyFont="1" applyBorder="1"/>
    <xf numFmtId="0" fontId="0" fillId="0" borderId="26" xfId="0" applyBorder="1"/>
    <xf numFmtId="0" fontId="2" fillId="0" borderId="40" xfId="0" applyFont="1" applyBorder="1" applyAlignment="1">
      <alignment vertical="center"/>
    </xf>
    <xf numFmtId="0" fontId="2" fillId="0" borderId="12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0" borderId="45" xfId="0" applyFont="1" applyBorder="1"/>
    <xf numFmtId="0" fontId="0" fillId="0" borderId="2" xfId="0" applyBorder="1"/>
    <xf numFmtId="0" fontId="4" fillId="0" borderId="7" xfId="0" applyFont="1" applyBorder="1"/>
    <xf numFmtId="0" fontId="4" fillId="0" borderId="18" xfId="0" applyFont="1" applyBorder="1"/>
    <xf numFmtId="0" fontId="2" fillId="0" borderId="8" xfId="0" applyFont="1" applyBorder="1"/>
    <xf numFmtId="0" fontId="4" fillId="0" borderId="20" xfId="0" applyFont="1" applyBorder="1"/>
    <xf numFmtId="0" fontId="2" fillId="0" borderId="19" xfId="0" applyFont="1" applyBorder="1"/>
    <xf numFmtId="0" fontId="2" fillId="0" borderId="42" xfId="0" applyFont="1" applyBorder="1"/>
    <xf numFmtId="0" fontId="8" fillId="0" borderId="40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11" xfId="0" applyFont="1" applyBorder="1" applyAlignment="1">
      <alignment horizontal="left"/>
    </xf>
    <xf numFmtId="0" fontId="3" fillId="0" borderId="12" xfId="1" applyNumberFormat="1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13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59" xfId="0" applyFont="1" applyBorder="1"/>
    <xf numFmtId="0" fontId="0" fillId="0" borderId="59" xfId="0" applyBorder="1"/>
    <xf numFmtId="0" fontId="4" fillId="0" borderId="59" xfId="0" applyFont="1" applyBorder="1"/>
    <xf numFmtId="0" fontId="10" fillId="0" borderId="59" xfId="0" applyFont="1" applyBorder="1"/>
    <xf numFmtId="0" fontId="13" fillId="0" borderId="59" xfId="0" applyFont="1" applyBorder="1"/>
    <xf numFmtId="0" fontId="14" fillId="0" borderId="59" xfId="0" applyFont="1" applyBorder="1" applyAlignment="1">
      <alignment horizontal="left"/>
    </xf>
    <xf numFmtId="0" fontId="14" fillId="0" borderId="59" xfId="0" applyFont="1" applyBorder="1"/>
    <xf numFmtId="0" fontId="0" fillId="0" borderId="26" xfId="0" applyBorder="1" applyAlignment="1">
      <alignment horizontal="left"/>
    </xf>
    <xf numFmtId="0" fontId="2" fillId="0" borderId="41" xfId="0" applyFont="1" applyBorder="1"/>
    <xf numFmtId="0" fontId="2" fillId="0" borderId="20" xfId="0" applyFont="1" applyBorder="1"/>
    <xf numFmtId="0" fontId="4" fillId="0" borderId="26" xfId="0" applyFont="1" applyBorder="1"/>
    <xf numFmtId="0" fontId="2" fillId="0" borderId="44" xfId="0" applyFont="1" applyBorder="1"/>
    <xf numFmtId="0" fontId="2" fillId="0" borderId="43" xfId="0" applyFont="1" applyBorder="1"/>
    <xf numFmtId="0" fontId="2" fillId="0" borderId="49" xfId="0" applyFont="1" applyBorder="1"/>
    <xf numFmtId="0" fontId="2" fillId="0" borderId="59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9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15</xdr:row>
      <xdr:rowOff>0</xdr:rowOff>
    </xdr:from>
    <xdr:to>
      <xdr:col>35</xdr:col>
      <xdr:colOff>454648</xdr:colOff>
      <xdr:row>66</xdr:row>
      <xdr:rowOff>97972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21D1DF-2978-7E80-E95D-A17CA154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0" y="2925536"/>
          <a:ext cx="719018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1B12-04A5-4066-9E6B-B336E9216F7D}">
  <dimension ref="C4:Y73"/>
  <sheetViews>
    <sheetView topLeftCell="A40" zoomScale="66" zoomScaleNormal="66" workbookViewId="0">
      <selection activeCell="W17" sqref="W17"/>
    </sheetView>
  </sheetViews>
  <sheetFormatPr defaultRowHeight="15" x14ac:dyDescent="0.25"/>
  <cols>
    <col min="5" max="5" width="19.42578125" customWidth="1"/>
    <col min="6" max="6" width="20.42578125" customWidth="1"/>
    <col min="7" max="7" width="17.42578125" customWidth="1"/>
    <col min="23" max="23" width="14.85546875" customWidth="1"/>
  </cols>
  <sheetData>
    <row r="4" spans="3:23" ht="15.75" thickBot="1" x14ac:dyDescent="0.3"/>
    <row r="5" spans="3:23" ht="45.75" customHeight="1" thickBot="1" x14ac:dyDescent="0.3">
      <c r="C5" s="134" t="s">
        <v>0</v>
      </c>
      <c r="D5" s="137" t="s">
        <v>1</v>
      </c>
      <c r="E5" s="140" t="s">
        <v>2</v>
      </c>
      <c r="F5" s="146" t="s">
        <v>4</v>
      </c>
      <c r="G5" s="146" t="s">
        <v>5</v>
      </c>
      <c r="H5" s="143" t="s">
        <v>3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</row>
    <row r="6" spans="3:23" ht="15.75" thickBot="1" x14ac:dyDescent="0.3">
      <c r="C6" s="135"/>
      <c r="D6" s="138"/>
      <c r="E6" s="141"/>
      <c r="F6" s="147"/>
      <c r="G6" s="147"/>
      <c r="H6" s="149" t="s">
        <v>10</v>
      </c>
      <c r="I6" s="150"/>
      <c r="J6" s="150"/>
      <c r="K6" s="151"/>
      <c r="L6" s="152" t="s">
        <v>11</v>
      </c>
      <c r="M6" s="152"/>
      <c r="N6" s="152"/>
      <c r="O6" s="153"/>
      <c r="P6" s="152" t="s">
        <v>12</v>
      </c>
      <c r="Q6" s="152"/>
      <c r="R6" s="152"/>
      <c r="S6" s="153"/>
      <c r="T6" s="154" t="s">
        <v>13</v>
      </c>
      <c r="U6" s="150"/>
      <c r="V6" s="150"/>
      <c r="W6" s="151"/>
    </row>
    <row r="7" spans="3:23" ht="15.75" thickBot="1" x14ac:dyDescent="0.3">
      <c r="C7" s="136"/>
      <c r="D7" s="139"/>
      <c r="E7" s="142"/>
      <c r="F7" s="148"/>
      <c r="G7" s="148"/>
      <c r="H7" s="74" t="s">
        <v>7</v>
      </c>
      <c r="I7" s="75" t="s">
        <v>6</v>
      </c>
      <c r="J7" s="75" t="s">
        <v>9</v>
      </c>
      <c r="K7" s="76" t="s">
        <v>8</v>
      </c>
      <c r="L7" s="77" t="s">
        <v>7</v>
      </c>
      <c r="M7" s="78" t="s">
        <v>6</v>
      </c>
      <c r="N7" s="78" t="s">
        <v>9</v>
      </c>
      <c r="O7" s="79" t="s">
        <v>8</v>
      </c>
      <c r="P7" s="74" t="s">
        <v>7</v>
      </c>
      <c r="Q7" s="75" t="s">
        <v>6</v>
      </c>
      <c r="R7" s="75" t="s">
        <v>9</v>
      </c>
      <c r="S7" s="76" t="s">
        <v>8</v>
      </c>
      <c r="T7" s="74" t="s">
        <v>7</v>
      </c>
      <c r="U7" s="75" t="s">
        <v>6</v>
      </c>
      <c r="V7" s="75" t="s">
        <v>9</v>
      </c>
      <c r="W7" s="45" t="s">
        <v>8</v>
      </c>
    </row>
    <row r="8" spans="3:23" ht="15.75" thickBot="1" x14ac:dyDescent="0.3">
      <c r="C8" s="7">
        <v>1</v>
      </c>
      <c r="D8" s="8" t="s">
        <v>14</v>
      </c>
      <c r="E8" s="155" t="s">
        <v>15</v>
      </c>
      <c r="F8" s="81" t="s">
        <v>29</v>
      </c>
      <c r="G8" s="81"/>
      <c r="H8" s="9">
        <v>27.66</v>
      </c>
      <c r="I8" s="11">
        <v>27.05</v>
      </c>
      <c r="J8" s="11">
        <v>27.05</v>
      </c>
      <c r="K8" s="13">
        <v>27.05</v>
      </c>
      <c r="L8" s="10">
        <v>27.91</v>
      </c>
      <c r="M8" s="10">
        <v>27.1</v>
      </c>
      <c r="N8" s="10">
        <v>27.1</v>
      </c>
      <c r="O8" s="80">
        <v>27.41</v>
      </c>
      <c r="P8" s="14">
        <v>25.76</v>
      </c>
      <c r="Q8" s="11">
        <v>27.98</v>
      </c>
      <c r="R8" s="11">
        <v>27.88</v>
      </c>
      <c r="S8" s="59">
        <v>26.04</v>
      </c>
      <c r="T8" s="16">
        <v>25.63</v>
      </c>
      <c r="U8" s="12">
        <v>31.08</v>
      </c>
      <c r="V8" s="13">
        <v>27.8</v>
      </c>
      <c r="W8" s="59">
        <v>85.73</v>
      </c>
    </row>
    <row r="9" spans="3:23" x14ac:dyDescent="0.25">
      <c r="C9" s="17">
        <v>2</v>
      </c>
      <c r="D9" s="18" t="s">
        <v>30</v>
      </c>
      <c r="E9" s="156"/>
      <c r="F9" s="155" t="s">
        <v>15</v>
      </c>
      <c r="G9" s="84"/>
      <c r="H9" s="19">
        <v>11.33</v>
      </c>
      <c r="I9" s="21">
        <v>11.33</v>
      </c>
      <c r="J9" s="21">
        <v>11.33</v>
      </c>
      <c r="K9" s="27">
        <v>11.3</v>
      </c>
      <c r="L9" s="20">
        <v>11.6</v>
      </c>
      <c r="M9" s="20">
        <v>11.29</v>
      </c>
      <c r="N9" s="20">
        <v>11.3</v>
      </c>
      <c r="O9" s="82">
        <v>11.3</v>
      </c>
      <c r="P9" s="24">
        <v>11.18</v>
      </c>
      <c r="Q9" s="21">
        <v>11.11</v>
      </c>
      <c r="R9" s="21">
        <v>10.94</v>
      </c>
      <c r="S9" s="27">
        <v>11.45</v>
      </c>
      <c r="T9" s="83">
        <v>14.5</v>
      </c>
      <c r="U9" s="22">
        <v>19.46</v>
      </c>
      <c r="V9" s="23">
        <v>18.71</v>
      </c>
      <c r="W9" s="23">
        <v>18.739999999999998</v>
      </c>
    </row>
    <row r="10" spans="3:23" x14ac:dyDescent="0.25">
      <c r="C10" s="17">
        <v>3</v>
      </c>
      <c r="D10" s="18" t="s">
        <v>43</v>
      </c>
      <c r="E10" s="156"/>
      <c r="F10" s="156"/>
      <c r="G10" s="84"/>
      <c r="H10" s="19">
        <v>9.3000000000000007</v>
      </c>
      <c r="I10" s="21">
        <v>9.1999999999999993</v>
      </c>
      <c r="J10" s="21">
        <v>9.1999999999999993</v>
      </c>
      <c r="K10" s="27">
        <v>9.0500000000000007</v>
      </c>
      <c r="L10" s="20">
        <v>9.9499999999999993</v>
      </c>
      <c r="M10" s="20">
        <v>9.51</v>
      </c>
      <c r="N10" s="20">
        <v>9.4</v>
      </c>
      <c r="O10" s="82">
        <v>8.7200000000000006</v>
      </c>
      <c r="P10" s="24">
        <v>11.46</v>
      </c>
      <c r="Q10" s="21">
        <v>12.43</v>
      </c>
      <c r="R10" s="21">
        <v>12.75</v>
      </c>
      <c r="S10" s="27">
        <v>9.26</v>
      </c>
      <c r="T10" s="25">
        <v>12.32</v>
      </c>
      <c r="U10" s="26">
        <v>10.029999999999999</v>
      </c>
      <c r="V10" s="27">
        <v>10.130000000000001</v>
      </c>
      <c r="W10" s="27">
        <v>10.59</v>
      </c>
    </row>
    <row r="11" spans="3:23" x14ac:dyDescent="0.25">
      <c r="C11" s="17">
        <v>4</v>
      </c>
      <c r="D11" s="18" t="s">
        <v>59</v>
      </c>
      <c r="E11" s="156"/>
      <c r="F11" s="156"/>
      <c r="G11" s="84"/>
      <c r="H11" s="19">
        <v>10.54</v>
      </c>
      <c r="I11" s="21">
        <v>10.38</v>
      </c>
      <c r="J11" s="21">
        <v>10.38</v>
      </c>
      <c r="K11" s="27">
        <v>10.38</v>
      </c>
      <c r="L11" s="20">
        <v>10.42</v>
      </c>
      <c r="M11" s="20">
        <v>10.5</v>
      </c>
      <c r="N11" s="20">
        <v>10.23</v>
      </c>
      <c r="O11" s="82">
        <v>10.5</v>
      </c>
      <c r="P11" s="24">
        <v>11.8</v>
      </c>
      <c r="Q11" s="21">
        <v>10.38</v>
      </c>
      <c r="R11" s="21">
        <v>10.96</v>
      </c>
      <c r="S11" s="27">
        <v>10.86</v>
      </c>
      <c r="T11" s="83">
        <v>32.14</v>
      </c>
      <c r="U11" s="22">
        <v>34.979999999999997</v>
      </c>
      <c r="V11" s="23">
        <v>31.97</v>
      </c>
      <c r="W11" s="23">
        <v>31.98</v>
      </c>
    </row>
    <row r="12" spans="3:23" x14ac:dyDescent="0.25">
      <c r="C12" s="17">
        <v>5</v>
      </c>
      <c r="D12" s="18" t="s">
        <v>72</v>
      </c>
      <c r="E12" s="156"/>
      <c r="F12" s="156"/>
      <c r="G12" s="84"/>
      <c r="H12" s="19">
        <v>7.94</v>
      </c>
      <c r="I12" s="21">
        <v>7.91</v>
      </c>
      <c r="J12" s="21">
        <v>7.94</v>
      </c>
      <c r="K12" s="27">
        <v>8.0399999999999991</v>
      </c>
      <c r="L12" s="20">
        <v>8</v>
      </c>
      <c r="M12" s="20">
        <v>7.95</v>
      </c>
      <c r="N12" s="20">
        <v>7.9</v>
      </c>
      <c r="O12" s="82">
        <v>7.94</v>
      </c>
      <c r="P12" s="24">
        <v>7.47</v>
      </c>
      <c r="Q12" s="21">
        <v>8.26</v>
      </c>
      <c r="R12" s="21">
        <v>8.2100000000000009</v>
      </c>
      <c r="S12" s="27">
        <v>7.64</v>
      </c>
      <c r="T12" s="83">
        <v>28.46</v>
      </c>
      <c r="U12" s="22">
        <v>25.84</v>
      </c>
      <c r="V12" s="23">
        <v>24.38</v>
      </c>
      <c r="W12" s="23">
        <v>24.65</v>
      </c>
    </row>
    <row r="13" spans="3:23" x14ac:dyDescent="0.25">
      <c r="C13" s="17">
        <v>6</v>
      </c>
      <c r="D13" s="18" t="s">
        <v>87</v>
      </c>
      <c r="E13" s="156"/>
      <c r="F13" s="156"/>
      <c r="G13" s="84"/>
      <c r="H13" s="19">
        <v>21.05</v>
      </c>
      <c r="I13" s="21">
        <v>21</v>
      </c>
      <c r="J13" s="21">
        <v>21.13</v>
      </c>
      <c r="K13" s="27">
        <v>20.93</v>
      </c>
      <c r="L13" s="20">
        <v>21.01</v>
      </c>
      <c r="M13" s="20">
        <v>20.94</v>
      </c>
      <c r="N13" s="20">
        <v>21.05</v>
      </c>
      <c r="O13" s="82">
        <v>21.05</v>
      </c>
      <c r="P13" s="30">
        <v>29.7</v>
      </c>
      <c r="Q13" s="28">
        <v>28.43</v>
      </c>
      <c r="R13" s="28">
        <v>28.44</v>
      </c>
      <c r="S13" s="23">
        <v>29.05</v>
      </c>
      <c r="T13" s="83">
        <v>53.52</v>
      </c>
      <c r="U13" s="22">
        <v>58.27</v>
      </c>
      <c r="V13" s="23">
        <v>30.87</v>
      </c>
      <c r="W13" s="23">
        <v>31.29</v>
      </c>
    </row>
    <row r="14" spans="3:23" x14ac:dyDescent="0.25">
      <c r="C14" s="17">
        <v>7</v>
      </c>
      <c r="D14" s="18" t="s">
        <v>102</v>
      </c>
      <c r="E14" s="156"/>
      <c r="F14" s="156"/>
      <c r="G14" s="84"/>
      <c r="H14" s="29">
        <v>94.57</v>
      </c>
      <c r="I14" s="28">
        <v>94.9</v>
      </c>
      <c r="J14" s="28">
        <v>94.57</v>
      </c>
      <c r="K14" s="23">
        <v>94.58</v>
      </c>
      <c r="L14" s="20">
        <v>10.84</v>
      </c>
      <c r="M14" s="20">
        <v>10.95</v>
      </c>
      <c r="N14" s="20">
        <v>10.61</v>
      </c>
      <c r="O14" s="82">
        <v>10.47</v>
      </c>
      <c r="P14" s="24">
        <v>10.84</v>
      </c>
      <c r="Q14" s="21">
        <v>9.3699999999999992</v>
      </c>
      <c r="R14" s="21">
        <v>10.119999999999999</v>
      </c>
      <c r="S14" s="27">
        <v>11.09</v>
      </c>
      <c r="T14" s="25">
        <v>11.61</v>
      </c>
      <c r="U14" s="26">
        <v>10.31</v>
      </c>
      <c r="V14" s="27">
        <v>11.3</v>
      </c>
      <c r="W14" s="27">
        <v>11.63</v>
      </c>
    </row>
    <row r="15" spans="3:23" x14ac:dyDescent="0.25">
      <c r="C15" s="17">
        <v>8</v>
      </c>
      <c r="D15" s="18" t="s">
        <v>116</v>
      </c>
      <c r="E15" s="156"/>
      <c r="F15" s="156"/>
      <c r="G15" s="84"/>
      <c r="H15" s="29">
        <v>165.19</v>
      </c>
      <c r="I15" s="28">
        <v>101.67</v>
      </c>
      <c r="J15" s="28">
        <v>165.19</v>
      </c>
      <c r="K15" s="23">
        <v>147.12</v>
      </c>
      <c r="L15" s="20">
        <v>7.1</v>
      </c>
      <c r="M15" s="20">
        <v>7.12</v>
      </c>
      <c r="N15" s="20">
        <v>7.08</v>
      </c>
      <c r="O15" s="82">
        <v>7.12</v>
      </c>
      <c r="P15" s="24">
        <v>6.5</v>
      </c>
      <c r="Q15" s="21">
        <v>7.6</v>
      </c>
      <c r="R15" s="21">
        <v>7.33</v>
      </c>
      <c r="S15" s="27">
        <v>17.440000000000001</v>
      </c>
      <c r="T15" s="83">
        <v>67.17</v>
      </c>
      <c r="U15" s="22">
        <v>18.66</v>
      </c>
      <c r="V15" s="23">
        <v>74.069999999999993</v>
      </c>
      <c r="W15" s="23">
        <v>167.03</v>
      </c>
    </row>
    <row r="16" spans="3:23" x14ac:dyDescent="0.25">
      <c r="C16" s="17">
        <v>9</v>
      </c>
      <c r="D16" s="18" t="s">
        <v>131</v>
      </c>
      <c r="E16" s="156"/>
      <c r="F16" s="156"/>
      <c r="G16" s="84"/>
      <c r="H16" s="19">
        <v>20.86</v>
      </c>
      <c r="I16" s="21">
        <v>20.86</v>
      </c>
      <c r="J16" s="21">
        <v>20.86</v>
      </c>
      <c r="K16" s="27">
        <v>20.78</v>
      </c>
      <c r="L16" s="20">
        <v>20.49</v>
      </c>
      <c r="M16" s="20">
        <v>20.41</v>
      </c>
      <c r="N16" s="20">
        <v>20.36</v>
      </c>
      <c r="O16" s="82">
        <v>20.98</v>
      </c>
      <c r="P16" s="24">
        <v>21.18</v>
      </c>
      <c r="Q16" s="21">
        <v>19.27</v>
      </c>
      <c r="R16" s="21">
        <v>21.9</v>
      </c>
      <c r="S16" s="27">
        <v>20.73</v>
      </c>
      <c r="T16" s="83">
        <v>109.6</v>
      </c>
      <c r="U16" s="22">
        <v>99.04</v>
      </c>
      <c r="V16" s="23">
        <v>130.85</v>
      </c>
      <c r="W16" s="23">
        <v>109.81</v>
      </c>
    </row>
    <row r="17" spans="3:23" x14ac:dyDescent="0.25">
      <c r="C17" s="17">
        <v>10</v>
      </c>
      <c r="D17" s="18" t="s">
        <v>146</v>
      </c>
      <c r="E17" s="156"/>
      <c r="F17" s="156"/>
      <c r="G17" s="84"/>
      <c r="H17" s="19">
        <v>24.85</v>
      </c>
      <c r="I17" s="21">
        <v>25.35</v>
      </c>
      <c r="J17" s="21">
        <v>25.35</v>
      </c>
      <c r="K17" s="27">
        <v>25.35</v>
      </c>
      <c r="L17" s="20">
        <v>25.34</v>
      </c>
      <c r="M17" s="20">
        <v>24.73</v>
      </c>
      <c r="N17" s="20">
        <v>24.48</v>
      </c>
      <c r="O17" s="82">
        <v>25.35</v>
      </c>
      <c r="P17" s="24">
        <v>24.98</v>
      </c>
      <c r="Q17" s="21">
        <v>24.08</v>
      </c>
      <c r="R17" s="21">
        <v>24.5</v>
      </c>
      <c r="S17" s="27">
        <v>24.92</v>
      </c>
      <c r="T17" s="25">
        <v>26.42</v>
      </c>
      <c r="U17" s="22">
        <v>77.97</v>
      </c>
      <c r="V17" s="23">
        <v>78.349999999999994</v>
      </c>
      <c r="W17" s="27">
        <v>25.96</v>
      </c>
    </row>
    <row r="18" spans="3:23" x14ac:dyDescent="0.25">
      <c r="C18" s="17">
        <v>11</v>
      </c>
      <c r="D18" s="18" t="s">
        <v>161</v>
      </c>
      <c r="E18" s="156"/>
      <c r="F18" s="156"/>
      <c r="G18" s="84"/>
      <c r="H18" s="19">
        <v>3.75</v>
      </c>
      <c r="I18" s="21">
        <v>3.99</v>
      </c>
      <c r="J18" s="21">
        <v>3.82</v>
      </c>
      <c r="K18" s="27">
        <v>3.99</v>
      </c>
      <c r="L18" s="20">
        <v>4.41</v>
      </c>
      <c r="M18" s="20">
        <v>3.99</v>
      </c>
      <c r="N18" s="20">
        <v>3.99</v>
      </c>
      <c r="O18" s="82">
        <v>3.98</v>
      </c>
      <c r="P18" s="24">
        <v>5.4</v>
      </c>
      <c r="Q18" s="21">
        <v>3.91</v>
      </c>
      <c r="R18" s="21">
        <v>3.88</v>
      </c>
      <c r="S18" s="27">
        <v>4.29</v>
      </c>
      <c r="T18" s="83">
        <v>79.5</v>
      </c>
      <c r="U18" s="22">
        <v>75.83</v>
      </c>
      <c r="V18" s="27">
        <v>5.53</v>
      </c>
      <c r="W18" s="27">
        <v>5.89</v>
      </c>
    </row>
    <row r="19" spans="3:23" x14ac:dyDescent="0.25">
      <c r="C19" s="17">
        <v>12</v>
      </c>
      <c r="D19" s="18" t="s">
        <v>175</v>
      </c>
      <c r="E19" s="156"/>
      <c r="F19" s="156"/>
      <c r="G19" s="84"/>
      <c r="H19" s="19">
        <v>7.28</v>
      </c>
      <c r="I19" s="21">
        <v>7.37</v>
      </c>
      <c r="J19" s="21">
        <v>7.39</v>
      </c>
      <c r="K19" s="27">
        <v>7.37</v>
      </c>
      <c r="L19" s="20">
        <v>7.89</v>
      </c>
      <c r="M19" s="20">
        <v>7.73</v>
      </c>
      <c r="N19" s="20">
        <v>7.41</v>
      </c>
      <c r="O19" s="82">
        <v>7</v>
      </c>
      <c r="P19" s="24">
        <v>8.15</v>
      </c>
      <c r="Q19" s="21">
        <v>6.96</v>
      </c>
      <c r="R19" s="21">
        <v>6.34</v>
      </c>
      <c r="S19" s="27">
        <v>7.45</v>
      </c>
      <c r="T19" s="25">
        <v>7.27</v>
      </c>
      <c r="U19" s="26">
        <v>8.89</v>
      </c>
      <c r="V19" s="27">
        <v>7.06</v>
      </c>
      <c r="W19" s="27">
        <v>7</v>
      </c>
    </row>
    <row r="20" spans="3:23" x14ac:dyDescent="0.25">
      <c r="C20" s="17">
        <v>13</v>
      </c>
      <c r="D20" s="18" t="s">
        <v>190</v>
      </c>
      <c r="E20" s="156"/>
      <c r="F20" s="156"/>
      <c r="G20" s="84"/>
      <c r="H20" s="19">
        <v>8.52</v>
      </c>
      <c r="I20" s="21">
        <v>8.66</v>
      </c>
      <c r="J20" s="21">
        <v>8.52</v>
      </c>
      <c r="K20" s="27">
        <v>8.69</v>
      </c>
      <c r="L20" s="20">
        <v>8.73</v>
      </c>
      <c r="M20" s="20">
        <v>8.67</v>
      </c>
      <c r="N20" s="20">
        <v>8.73</v>
      </c>
      <c r="O20" s="82">
        <v>8.56</v>
      </c>
      <c r="P20" s="24">
        <v>9.91</v>
      </c>
      <c r="Q20" s="21">
        <v>8.09</v>
      </c>
      <c r="R20" s="21">
        <v>8.06</v>
      </c>
      <c r="S20" s="27">
        <v>8.44</v>
      </c>
      <c r="T20" s="25">
        <v>10.63</v>
      </c>
      <c r="U20" s="22">
        <v>74.64</v>
      </c>
      <c r="V20" s="27">
        <v>10.220000000000001</v>
      </c>
      <c r="W20" s="27">
        <v>10.31</v>
      </c>
    </row>
    <row r="21" spans="3:23" x14ac:dyDescent="0.25">
      <c r="C21" s="17">
        <v>14</v>
      </c>
      <c r="D21" s="18" t="s">
        <v>205</v>
      </c>
      <c r="E21" s="156"/>
      <c r="F21" s="156"/>
      <c r="G21" s="84"/>
      <c r="H21" s="19">
        <v>7.81</v>
      </c>
      <c r="I21" s="21">
        <v>7.6</v>
      </c>
      <c r="J21" s="21">
        <v>7.64</v>
      </c>
      <c r="K21" s="27">
        <v>7.59</v>
      </c>
      <c r="L21" s="20">
        <v>7.77</v>
      </c>
      <c r="M21" s="20">
        <v>7.87</v>
      </c>
      <c r="N21" s="20">
        <v>8.07</v>
      </c>
      <c r="O21" s="82">
        <v>7.69</v>
      </c>
      <c r="P21" s="24">
        <v>8.86</v>
      </c>
      <c r="Q21" s="21">
        <v>7.34</v>
      </c>
      <c r="R21" s="21">
        <v>7.45</v>
      </c>
      <c r="S21" s="27">
        <v>8.0399999999999991</v>
      </c>
      <c r="T21" s="25">
        <v>9.1</v>
      </c>
      <c r="U21" s="26">
        <v>9.16</v>
      </c>
      <c r="V21" s="27">
        <v>8.8699999999999992</v>
      </c>
      <c r="W21" s="27">
        <v>8.5399999999999991</v>
      </c>
    </row>
    <row r="22" spans="3:23" x14ac:dyDescent="0.25">
      <c r="C22" s="17">
        <v>15</v>
      </c>
      <c r="D22" s="18" t="s">
        <v>218</v>
      </c>
      <c r="E22" s="156"/>
      <c r="F22" s="156"/>
      <c r="G22" s="84"/>
      <c r="H22" s="19">
        <v>28.02</v>
      </c>
      <c r="I22" s="21">
        <v>28.02</v>
      </c>
      <c r="J22" s="21">
        <v>28.02</v>
      </c>
      <c r="K22" s="27">
        <v>28.28</v>
      </c>
      <c r="L22" s="20">
        <v>27.54</v>
      </c>
      <c r="M22" s="20">
        <v>27.93</v>
      </c>
      <c r="N22" s="20">
        <v>28.12</v>
      </c>
      <c r="O22" s="82">
        <v>28.65</v>
      </c>
      <c r="P22" s="24">
        <v>26.49</v>
      </c>
      <c r="Q22" s="21">
        <v>28.15</v>
      </c>
      <c r="R22" s="21">
        <v>28.7</v>
      </c>
      <c r="S22" s="27">
        <v>27.83</v>
      </c>
      <c r="T22" s="25">
        <v>30.14</v>
      </c>
      <c r="U22" s="26">
        <v>27.25</v>
      </c>
      <c r="V22" s="27">
        <v>29.86</v>
      </c>
      <c r="W22" s="27">
        <v>29.7</v>
      </c>
    </row>
    <row r="23" spans="3:23" x14ac:dyDescent="0.25">
      <c r="C23" s="17">
        <v>16</v>
      </c>
      <c r="D23" s="18" t="s">
        <v>232</v>
      </c>
      <c r="E23" s="156"/>
      <c r="F23" s="156"/>
      <c r="G23" s="84"/>
      <c r="H23" s="19">
        <v>11.6</v>
      </c>
      <c r="I23" s="21">
        <v>11.64</v>
      </c>
      <c r="J23" s="21">
        <v>11.6</v>
      </c>
      <c r="K23" s="27">
        <v>11.64</v>
      </c>
      <c r="L23" s="20">
        <v>11.9</v>
      </c>
      <c r="M23" s="20">
        <v>11.77</v>
      </c>
      <c r="N23" s="20">
        <v>11.61</v>
      </c>
      <c r="O23" s="82">
        <v>11.61</v>
      </c>
      <c r="P23" s="24">
        <v>13.24</v>
      </c>
      <c r="Q23" s="21">
        <v>11.88</v>
      </c>
      <c r="R23" s="21">
        <v>11.5</v>
      </c>
      <c r="S23" s="27">
        <v>12.02</v>
      </c>
      <c r="T23" s="83">
        <v>108.56</v>
      </c>
      <c r="U23" s="22">
        <v>105.58</v>
      </c>
      <c r="V23" s="23">
        <v>103.29</v>
      </c>
      <c r="W23" s="23">
        <v>102.41</v>
      </c>
    </row>
    <row r="24" spans="3:23" x14ac:dyDescent="0.25">
      <c r="C24" s="17">
        <v>17</v>
      </c>
      <c r="D24" s="18" t="s">
        <v>244</v>
      </c>
      <c r="E24" s="156"/>
      <c r="F24" s="156"/>
      <c r="G24" s="84"/>
      <c r="H24" s="19">
        <v>36.57</v>
      </c>
      <c r="I24" s="21">
        <v>36.64</v>
      </c>
      <c r="J24" s="21">
        <v>36.54</v>
      </c>
      <c r="K24" s="27">
        <v>36.64</v>
      </c>
      <c r="L24" s="20">
        <v>36.42</v>
      </c>
      <c r="M24" s="20">
        <v>36.450000000000003</v>
      </c>
      <c r="N24" s="20">
        <v>36.56</v>
      </c>
      <c r="O24" s="82">
        <v>36.619999999999997</v>
      </c>
      <c r="P24" s="24">
        <v>36.729999999999997</v>
      </c>
      <c r="Q24" s="21">
        <v>36.01</v>
      </c>
      <c r="R24" s="21">
        <v>36.630000000000003</v>
      </c>
      <c r="S24" s="27">
        <v>36.479999999999997</v>
      </c>
      <c r="T24" s="25">
        <v>37.69</v>
      </c>
      <c r="U24" s="26">
        <v>37.57</v>
      </c>
      <c r="V24" s="27">
        <v>34.76</v>
      </c>
      <c r="W24" s="27">
        <v>34.86</v>
      </c>
    </row>
    <row r="25" spans="3:23" x14ac:dyDescent="0.25">
      <c r="C25" s="17">
        <v>18</v>
      </c>
      <c r="D25" s="18" t="s">
        <v>260</v>
      </c>
      <c r="E25" s="156"/>
      <c r="F25" s="156"/>
      <c r="G25" s="84"/>
      <c r="H25" s="19">
        <v>13.78</v>
      </c>
      <c r="I25" s="21">
        <v>13.77</v>
      </c>
      <c r="J25" s="21">
        <v>13.78</v>
      </c>
      <c r="K25" s="27">
        <v>13.86</v>
      </c>
      <c r="L25" s="20">
        <v>14.6</v>
      </c>
      <c r="M25" s="20">
        <v>14.24</v>
      </c>
      <c r="N25" s="20">
        <v>14.24</v>
      </c>
      <c r="O25" s="82">
        <v>13.97</v>
      </c>
      <c r="P25" s="24">
        <v>14.65</v>
      </c>
      <c r="Q25" s="21">
        <v>14.49</v>
      </c>
      <c r="R25" s="21">
        <v>14.16</v>
      </c>
      <c r="S25" s="27">
        <v>14.04</v>
      </c>
      <c r="T25" s="83">
        <v>37.65</v>
      </c>
      <c r="U25" s="22">
        <v>39.770000000000003</v>
      </c>
      <c r="V25" s="23">
        <v>39.880000000000003</v>
      </c>
      <c r="W25" s="23">
        <v>40.06</v>
      </c>
    </row>
    <row r="26" spans="3:23" x14ac:dyDescent="0.25">
      <c r="C26" s="17">
        <v>19</v>
      </c>
      <c r="D26" s="18" t="s">
        <v>275</v>
      </c>
      <c r="E26" s="156"/>
      <c r="F26" s="156"/>
      <c r="G26" s="84"/>
      <c r="H26" s="19">
        <v>4.07</v>
      </c>
      <c r="I26" s="21">
        <v>3.59</v>
      </c>
      <c r="J26" s="21">
        <v>3.59</v>
      </c>
      <c r="K26" s="27">
        <v>3.59</v>
      </c>
      <c r="L26" s="20">
        <v>3.63</v>
      </c>
      <c r="M26" s="20">
        <v>3.75</v>
      </c>
      <c r="N26" s="20">
        <v>3.93</v>
      </c>
      <c r="O26" s="82">
        <v>3.88</v>
      </c>
      <c r="P26" s="24">
        <v>5</v>
      </c>
      <c r="Q26" s="21">
        <v>3.59</v>
      </c>
      <c r="R26" s="21">
        <v>3.63</v>
      </c>
      <c r="S26" s="27">
        <v>4.82</v>
      </c>
      <c r="T26" s="25">
        <v>4.13</v>
      </c>
      <c r="U26" s="26">
        <v>0.92</v>
      </c>
      <c r="V26" s="27">
        <v>6.67</v>
      </c>
      <c r="W26" s="27">
        <v>6.8</v>
      </c>
    </row>
    <row r="27" spans="3:23" x14ac:dyDescent="0.25">
      <c r="C27" s="17">
        <v>20</v>
      </c>
      <c r="D27" s="18" t="s">
        <v>286</v>
      </c>
      <c r="E27" s="156"/>
      <c r="F27" s="156"/>
      <c r="G27" s="84"/>
      <c r="H27" s="19">
        <v>6.55</v>
      </c>
      <c r="I27" s="21">
        <v>6.61</v>
      </c>
      <c r="J27" s="21">
        <v>6.61</v>
      </c>
      <c r="K27" s="27">
        <v>6.63</v>
      </c>
      <c r="L27" s="20">
        <v>7.01</v>
      </c>
      <c r="M27" s="20">
        <v>6.64</v>
      </c>
      <c r="N27" s="20">
        <v>6.64</v>
      </c>
      <c r="O27" s="82">
        <v>6.67</v>
      </c>
      <c r="P27" s="24">
        <v>7.44</v>
      </c>
      <c r="Q27" s="21">
        <v>7.36</v>
      </c>
      <c r="R27" s="21">
        <v>7</v>
      </c>
      <c r="S27" s="27">
        <v>6.95</v>
      </c>
      <c r="T27" s="83">
        <v>125.93</v>
      </c>
      <c r="U27" s="26">
        <v>8.44</v>
      </c>
      <c r="V27" s="23">
        <v>68.12</v>
      </c>
      <c r="W27" s="23">
        <v>68.010000000000005</v>
      </c>
    </row>
    <row r="28" spans="3:23" x14ac:dyDescent="0.25">
      <c r="C28" s="17">
        <v>21</v>
      </c>
      <c r="D28" s="18" t="s">
        <v>298</v>
      </c>
      <c r="E28" s="156"/>
      <c r="F28" s="156"/>
      <c r="G28" s="84"/>
      <c r="H28" s="19">
        <v>49.93</v>
      </c>
      <c r="I28" s="21">
        <v>50.04</v>
      </c>
      <c r="J28" s="21">
        <v>49.97</v>
      </c>
      <c r="K28" s="27">
        <v>50.04</v>
      </c>
      <c r="L28" s="20">
        <v>50.04</v>
      </c>
      <c r="M28" s="20">
        <v>49.75</v>
      </c>
      <c r="N28" s="20">
        <v>49.81</v>
      </c>
      <c r="O28" s="82">
        <v>50.14</v>
      </c>
      <c r="P28" s="24">
        <v>49.77</v>
      </c>
      <c r="Q28" s="21">
        <v>49.53</v>
      </c>
      <c r="R28" s="21">
        <v>49.75</v>
      </c>
      <c r="S28" s="27">
        <v>49.84</v>
      </c>
      <c r="T28" s="25">
        <v>30.84</v>
      </c>
      <c r="U28" s="26">
        <v>31.04</v>
      </c>
      <c r="V28" s="27">
        <v>30.84</v>
      </c>
      <c r="W28" s="27">
        <v>31.01</v>
      </c>
    </row>
    <row r="29" spans="3:23" x14ac:dyDescent="0.25">
      <c r="C29" s="17">
        <v>22</v>
      </c>
      <c r="D29" s="18" t="s">
        <v>311</v>
      </c>
      <c r="E29" s="156"/>
      <c r="F29" s="156"/>
      <c r="G29" s="84"/>
      <c r="H29" s="19">
        <v>20.93</v>
      </c>
      <c r="I29" s="21">
        <v>20.65</v>
      </c>
      <c r="J29" s="21">
        <v>20.72</v>
      </c>
      <c r="K29" s="27">
        <v>20.65</v>
      </c>
      <c r="L29" s="20">
        <v>20.32</v>
      </c>
      <c r="M29" s="20">
        <v>20.43</v>
      </c>
      <c r="N29" s="20">
        <v>20.55</v>
      </c>
      <c r="O29" s="82">
        <v>20.87</v>
      </c>
      <c r="P29" s="30">
        <v>30.03</v>
      </c>
      <c r="Q29" s="28">
        <v>29.56</v>
      </c>
      <c r="R29" s="28">
        <v>29.83</v>
      </c>
      <c r="S29" s="23">
        <v>29.77</v>
      </c>
      <c r="T29" s="25">
        <v>21.25</v>
      </c>
      <c r="U29" s="22">
        <v>47.41</v>
      </c>
      <c r="V29" s="27">
        <v>28.49</v>
      </c>
      <c r="W29" s="27">
        <v>28.61</v>
      </c>
    </row>
    <row r="30" spans="3:23" x14ac:dyDescent="0.25">
      <c r="C30" s="17">
        <v>23</v>
      </c>
      <c r="D30" s="18" t="s">
        <v>326</v>
      </c>
      <c r="E30" s="156"/>
      <c r="F30" s="156"/>
      <c r="G30" s="84"/>
      <c r="H30" s="19">
        <v>12.76</v>
      </c>
      <c r="I30" s="21">
        <v>12.71</v>
      </c>
      <c r="J30" s="21">
        <v>12.71</v>
      </c>
      <c r="K30" s="27">
        <v>12.71</v>
      </c>
      <c r="L30" s="20">
        <v>11.82</v>
      </c>
      <c r="M30" s="20">
        <v>12.66</v>
      </c>
      <c r="N30" s="20">
        <v>12.7</v>
      </c>
      <c r="O30" s="82">
        <v>12.76</v>
      </c>
      <c r="P30" s="24">
        <v>12.48</v>
      </c>
      <c r="Q30" s="21">
        <v>13.3</v>
      </c>
      <c r="R30" s="21">
        <v>13.15</v>
      </c>
      <c r="S30" s="27">
        <v>12.27</v>
      </c>
      <c r="T30" s="83">
        <v>53.28</v>
      </c>
      <c r="U30" s="26">
        <v>12.31</v>
      </c>
      <c r="V30" s="27">
        <v>12.75</v>
      </c>
      <c r="W30" s="23">
        <v>70.930000000000007</v>
      </c>
    </row>
    <row r="31" spans="3:23" x14ac:dyDescent="0.25">
      <c r="C31" s="17">
        <v>24</v>
      </c>
      <c r="D31" s="18" t="s">
        <v>339</v>
      </c>
      <c r="E31" s="156"/>
      <c r="F31" s="156"/>
      <c r="G31" s="84"/>
      <c r="H31" s="19">
        <v>38.46</v>
      </c>
      <c r="I31" s="21">
        <v>38.15</v>
      </c>
      <c r="J31" s="21">
        <v>38.21</v>
      </c>
      <c r="K31" s="27">
        <v>38.15</v>
      </c>
      <c r="L31" s="20">
        <v>37.54</v>
      </c>
      <c r="M31" s="20">
        <v>38.25</v>
      </c>
      <c r="N31" s="20">
        <v>38.409999999999997</v>
      </c>
      <c r="O31" s="82">
        <v>38.32</v>
      </c>
      <c r="P31" s="24">
        <v>38.090000000000003</v>
      </c>
      <c r="Q31" s="21">
        <v>37.06</v>
      </c>
      <c r="R31" s="21">
        <v>37.97</v>
      </c>
      <c r="S31" s="27">
        <v>38.340000000000003</v>
      </c>
      <c r="T31" s="25">
        <v>37.1</v>
      </c>
      <c r="U31" s="26">
        <v>38.76</v>
      </c>
      <c r="V31" s="27">
        <v>38.25</v>
      </c>
      <c r="W31" s="27">
        <v>38.01</v>
      </c>
    </row>
    <row r="32" spans="3:23" x14ac:dyDescent="0.25">
      <c r="C32" s="17">
        <v>25</v>
      </c>
      <c r="D32" s="18" t="s">
        <v>354</v>
      </c>
      <c r="E32" s="156"/>
      <c r="F32" s="156"/>
      <c r="G32" s="84"/>
      <c r="H32" s="19">
        <v>3.16</v>
      </c>
      <c r="I32" s="21">
        <v>2.99</v>
      </c>
      <c r="J32" s="21">
        <v>3.34</v>
      </c>
      <c r="K32" s="27">
        <v>3.34</v>
      </c>
      <c r="L32" s="20">
        <v>3.62</v>
      </c>
      <c r="M32" s="20">
        <v>3.33</v>
      </c>
      <c r="N32" s="20">
        <v>3.22</v>
      </c>
      <c r="O32" s="82">
        <v>2.94</v>
      </c>
      <c r="P32" s="24">
        <v>3.57</v>
      </c>
      <c r="Q32" s="21">
        <v>3.91</v>
      </c>
      <c r="R32" s="21">
        <v>3.53</v>
      </c>
      <c r="S32" s="27">
        <v>3.17</v>
      </c>
      <c r="T32" s="25">
        <v>5.34</v>
      </c>
      <c r="U32" s="26">
        <v>5.62</v>
      </c>
      <c r="V32" s="27">
        <v>4.03</v>
      </c>
      <c r="W32" s="27">
        <v>4.22</v>
      </c>
    </row>
    <row r="33" spans="3:25" x14ac:dyDescent="0.25">
      <c r="C33" s="17">
        <v>26</v>
      </c>
      <c r="D33" s="18" t="s">
        <v>369</v>
      </c>
      <c r="E33" s="156"/>
      <c r="F33" s="156"/>
      <c r="G33" s="84"/>
      <c r="H33" s="19">
        <v>6.95</v>
      </c>
      <c r="I33" s="21">
        <v>7.21</v>
      </c>
      <c r="J33" s="21">
        <v>6.95</v>
      </c>
      <c r="K33" s="27">
        <v>7.21</v>
      </c>
      <c r="L33" s="20">
        <v>7.22</v>
      </c>
      <c r="M33" s="20">
        <v>7.15</v>
      </c>
      <c r="N33" s="20">
        <v>7.11</v>
      </c>
      <c r="O33" s="82">
        <v>7.03</v>
      </c>
      <c r="P33" s="24">
        <v>6.89</v>
      </c>
      <c r="Q33" s="21">
        <v>7.62</v>
      </c>
      <c r="R33" s="21">
        <v>7.07</v>
      </c>
      <c r="S33" s="27">
        <v>7.15</v>
      </c>
      <c r="T33" s="25">
        <v>10.78</v>
      </c>
      <c r="U33" s="26">
        <v>8.82</v>
      </c>
      <c r="V33" s="27">
        <v>7.53</v>
      </c>
      <c r="W33" s="27">
        <v>7.54</v>
      </c>
    </row>
    <row r="34" spans="3:25" x14ac:dyDescent="0.25">
      <c r="C34" s="17">
        <v>27</v>
      </c>
      <c r="D34" s="18" t="s">
        <v>382</v>
      </c>
      <c r="E34" s="156"/>
      <c r="F34" s="156"/>
      <c r="G34" s="84"/>
      <c r="H34" s="19">
        <v>17.45</v>
      </c>
      <c r="I34" s="21">
        <v>17.329999999999998</v>
      </c>
      <c r="J34" s="21">
        <v>17.45</v>
      </c>
      <c r="K34" s="27">
        <v>17.54</v>
      </c>
      <c r="L34" s="20">
        <v>17.46</v>
      </c>
      <c r="M34" s="20">
        <v>17.43</v>
      </c>
      <c r="N34" s="20">
        <v>17.329999999999998</v>
      </c>
      <c r="O34" s="82">
        <v>17.46</v>
      </c>
      <c r="P34" s="24">
        <v>17.45</v>
      </c>
      <c r="Q34" s="21">
        <v>17.670000000000002</v>
      </c>
      <c r="R34" s="21">
        <v>17.45</v>
      </c>
      <c r="S34" s="27">
        <v>17.649999999999999</v>
      </c>
      <c r="T34" s="83">
        <v>62.12</v>
      </c>
      <c r="U34" s="22">
        <v>62.11</v>
      </c>
      <c r="V34" s="23">
        <v>52.8</v>
      </c>
      <c r="W34" s="23">
        <v>52.76</v>
      </c>
    </row>
    <row r="35" spans="3:25" x14ac:dyDescent="0.25">
      <c r="C35" s="17">
        <v>28</v>
      </c>
      <c r="D35" s="18" t="s">
        <v>394</v>
      </c>
      <c r="E35" s="156"/>
      <c r="F35" s="156"/>
      <c r="G35" s="84"/>
      <c r="H35" s="19">
        <v>5.3</v>
      </c>
      <c r="I35" s="21">
        <v>5.49</v>
      </c>
      <c r="J35" s="21">
        <v>5.49</v>
      </c>
      <c r="K35" s="27">
        <v>5.53</v>
      </c>
      <c r="L35" s="20">
        <v>5.71</v>
      </c>
      <c r="M35" s="20">
        <v>5.24</v>
      </c>
      <c r="N35" s="20">
        <v>5.33</v>
      </c>
      <c r="O35" s="82">
        <v>5.53</v>
      </c>
      <c r="P35" s="24">
        <v>5.09</v>
      </c>
      <c r="Q35" s="21">
        <v>6.69</v>
      </c>
      <c r="R35" s="21">
        <v>5.48</v>
      </c>
      <c r="S35" s="27">
        <v>5.62</v>
      </c>
      <c r="T35" s="83">
        <v>37.590000000000003</v>
      </c>
      <c r="U35" s="22">
        <v>53.19</v>
      </c>
      <c r="V35" s="23">
        <v>35.049999999999997</v>
      </c>
      <c r="W35" s="23">
        <v>35.07</v>
      </c>
    </row>
    <row r="36" spans="3:25" x14ac:dyDescent="0.25">
      <c r="C36" s="17">
        <v>29</v>
      </c>
      <c r="D36" s="18" t="s">
        <v>407</v>
      </c>
      <c r="E36" s="156"/>
      <c r="F36" s="156"/>
      <c r="G36" s="84"/>
      <c r="H36" s="19">
        <v>101.27</v>
      </c>
      <c r="I36" s="21">
        <v>101.19</v>
      </c>
      <c r="J36" s="21">
        <v>101.2</v>
      </c>
      <c r="K36" s="27">
        <v>101.23</v>
      </c>
      <c r="L36" s="20">
        <v>100.52</v>
      </c>
      <c r="M36" s="20">
        <v>101.35</v>
      </c>
      <c r="N36" s="20">
        <v>101.24</v>
      </c>
      <c r="O36" s="82">
        <v>101.2</v>
      </c>
      <c r="P36" s="24">
        <v>102.72</v>
      </c>
      <c r="Q36" s="21">
        <v>100.51</v>
      </c>
      <c r="R36" s="21">
        <v>100.47</v>
      </c>
      <c r="S36" s="27">
        <v>102.74</v>
      </c>
      <c r="T36" s="83">
        <v>74.849999999999994</v>
      </c>
      <c r="U36" s="22">
        <v>71.53</v>
      </c>
      <c r="V36" s="23">
        <v>128.41</v>
      </c>
      <c r="W36" s="23">
        <v>128.41</v>
      </c>
    </row>
    <row r="37" spans="3:25" x14ac:dyDescent="0.25">
      <c r="C37" s="17">
        <v>30</v>
      </c>
      <c r="D37" s="18" t="s">
        <v>422</v>
      </c>
      <c r="E37" s="156"/>
      <c r="F37" s="156"/>
      <c r="G37" s="84"/>
      <c r="H37" s="29">
        <v>143.57</v>
      </c>
      <c r="I37" s="28">
        <v>143.57</v>
      </c>
      <c r="J37" s="28">
        <v>143.57</v>
      </c>
      <c r="K37" s="23">
        <v>143.57</v>
      </c>
      <c r="L37" s="20">
        <v>94.11</v>
      </c>
      <c r="M37" s="20">
        <v>95.1</v>
      </c>
      <c r="N37" s="20">
        <v>94.91</v>
      </c>
      <c r="O37" s="82">
        <v>94.84</v>
      </c>
      <c r="P37" s="24">
        <v>22.83</v>
      </c>
      <c r="Q37" s="21">
        <v>28.93</v>
      </c>
      <c r="R37" s="21">
        <v>21.52</v>
      </c>
      <c r="S37" s="27">
        <v>22.62</v>
      </c>
      <c r="T37" s="25">
        <v>24.98</v>
      </c>
      <c r="U37" s="26">
        <v>23.46</v>
      </c>
      <c r="V37" s="27">
        <v>23.04</v>
      </c>
      <c r="W37" s="27">
        <v>23.13</v>
      </c>
    </row>
    <row r="38" spans="3:25" ht="15.75" thickBot="1" x14ac:dyDescent="0.3">
      <c r="C38" s="32">
        <v>31</v>
      </c>
      <c r="D38" s="33" t="s">
        <v>435</v>
      </c>
      <c r="E38" s="157"/>
      <c r="F38" s="157"/>
      <c r="G38" s="89"/>
      <c r="H38" s="85">
        <v>5.49</v>
      </c>
      <c r="I38" s="86">
        <v>5.56</v>
      </c>
      <c r="J38" s="86">
        <v>5.56</v>
      </c>
      <c r="K38" s="38">
        <v>5.56</v>
      </c>
      <c r="L38" s="35">
        <v>5.65</v>
      </c>
      <c r="M38" s="35">
        <v>5.67</v>
      </c>
      <c r="N38" s="35">
        <v>5.82</v>
      </c>
      <c r="O38" s="87">
        <v>5.49</v>
      </c>
      <c r="P38" s="39">
        <v>5.99</v>
      </c>
      <c r="Q38" s="36">
        <v>5.52</v>
      </c>
      <c r="R38" s="36">
        <v>6.03</v>
      </c>
      <c r="S38" s="38">
        <v>5.42</v>
      </c>
      <c r="T38" s="88">
        <v>7.63</v>
      </c>
      <c r="U38" s="37">
        <v>9.06</v>
      </c>
      <c r="V38" s="38">
        <v>5.86</v>
      </c>
      <c r="W38" s="38">
        <v>6.12</v>
      </c>
    </row>
    <row r="39" spans="3:25" ht="15.75" thickBot="1" x14ac:dyDescent="0.3">
      <c r="C39" s="159" t="s">
        <v>449</v>
      </c>
      <c r="D39" s="152"/>
      <c r="E39" s="152"/>
      <c r="F39" s="152"/>
      <c r="G39" s="153"/>
      <c r="H39" s="40">
        <f>((31-3)/31)*100</f>
        <v>90.322580645161281</v>
      </c>
      <c r="I39" s="90">
        <f>((31-3)/31)*100</f>
        <v>90.322580645161281</v>
      </c>
      <c r="J39" s="42">
        <f>((31-3)/31)*100</f>
        <v>90.322580645161281</v>
      </c>
      <c r="K39" s="45">
        <f>((31-3)/31)*100</f>
        <v>90.322580645161281</v>
      </c>
      <c r="L39" s="91">
        <f>((31-0)/31)*100</f>
        <v>100</v>
      </c>
      <c r="M39" s="92">
        <f>((31-0)/31)*100</f>
        <v>100</v>
      </c>
      <c r="N39" s="44">
        <f>((31-0)/31)*100</f>
        <v>100</v>
      </c>
      <c r="O39" s="93">
        <f>((31-0)/31)*100</f>
        <v>100</v>
      </c>
      <c r="P39" s="46">
        <f>((31-2)/31)*100</f>
        <v>93.548387096774192</v>
      </c>
      <c r="Q39" s="42">
        <f>((31-2)/31)*100</f>
        <v>93.548387096774192</v>
      </c>
      <c r="R39" s="42">
        <f>((31-2)/31)*100</f>
        <v>93.548387096774192</v>
      </c>
      <c r="S39" s="45">
        <f>((31-2)/31)*100</f>
        <v>93.548387096774192</v>
      </c>
      <c r="T39" s="46">
        <f>((31-14)/31)*100</f>
        <v>54.838709677419352</v>
      </c>
      <c r="U39" s="42">
        <f>((31-15)/31)*100</f>
        <v>51.612903225806448</v>
      </c>
      <c r="V39" s="42">
        <f>((31-13)/31)*100</f>
        <v>58.064516129032263</v>
      </c>
      <c r="W39" s="45">
        <f>((31-13)/31)*100</f>
        <v>58.064516129032263</v>
      </c>
      <c r="X39" s="158"/>
      <c r="Y39" s="158"/>
    </row>
    <row r="40" spans="3:25" ht="15.75" thickBot="1" x14ac:dyDescent="0.3">
      <c r="C40" s="159" t="s">
        <v>450</v>
      </c>
      <c r="D40" s="152"/>
      <c r="E40" s="152"/>
      <c r="F40" s="152"/>
      <c r="G40" s="153"/>
      <c r="H40" s="159">
        <f>SUM(H39:K39)/4</f>
        <v>90.322580645161281</v>
      </c>
      <c r="I40" s="152"/>
      <c r="J40" s="152"/>
      <c r="K40" s="153"/>
      <c r="L40" s="160">
        <f>SUM(L39:O39)/4</f>
        <v>100</v>
      </c>
      <c r="M40" s="161"/>
      <c r="N40" s="161"/>
      <c r="O40" s="162"/>
      <c r="P40" s="152">
        <f>SUM(P39:S39)/4</f>
        <v>93.548387096774192</v>
      </c>
      <c r="Q40" s="152"/>
      <c r="R40" s="152"/>
      <c r="S40" s="153"/>
      <c r="T40" s="152">
        <f>SUM(T39:W39)/4</f>
        <v>55.645161290322577</v>
      </c>
      <c r="U40" s="152"/>
      <c r="V40" s="152"/>
      <c r="W40" s="153"/>
      <c r="X40" s="158"/>
      <c r="Y40" s="158"/>
    </row>
    <row r="41" spans="3:25" ht="15.75" thickBot="1" x14ac:dyDescent="0.3"/>
    <row r="42" spans="3:25" ht="15" customHeight="1" x14ac:dyDescent="0.25">
      <c r="C42" s="164" t="s">
        <v>451</v>
      </c>
      <c r="D42" s="165"/>
      <c r="E42" s="174" t="s">
        <v>737</v>
      </c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  <c r="Y42" s="107"/>
    </row>
    <row r="43" spans="3:25" ht="15.75" thickBot="1" x14ac:dyDescent="0.3">
      <c r="C43" s="166"/>
      <c r="D43" s="167"/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107"/>
      <c r="Y43" s="107"/>
    </row>
    <row r="44" spans="3:25" x14ac:dyDescent="0.25">
      <c r="C44" s="113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07"/>
      <c r="Y44" s="107"/>
    </row>
    <row r="45" spans="3:25" x14ac:dyDescent="0.25">
      <c r="C45" s="113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07"/>
      <c r="Y45" s="107"/>
    </row>
    <row r="46" spans="3:25" x14ac:dyDescent="0.25">
      <c r="C46" s="113"/>
      <c r="D46" s="113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07"/>
      <c r="Y46" s="107"/>
    </row>
    <row r="47" spans="3:25" ht="15.75" thickBot="1" x14ac:dyDescent="0.3"/>
    <row r="48" spans="3:25" ht="15.75" customHeight="1" thickBot="1" x14ac:dyDescent="0.3">
      <c r="C48" s="134" t="s">
        <v>0</v>
      </c>
      <c r="D48" s="137" t="s">
        <v>1</v>
      </c>
      <c r="E48" s="140" t="s">
        <v>2</v>
      </c>
      <c r="F48" s="168" t="s">
        <v>4</v>
      </c>
      <c r="G48" s="171" t="s">
        <v>5</v>
      </c>
      <c r="H48" s="143" t="s">
        <v>3</v>
      </c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5"/>
    </row>
    <row r="49" spans="3:23" ht="15.75" thickBot="1" x14ac:dyDescent="0.3">
      <c r="C49" s="135"/>
      <c r="D49" s="138"/>
      <c r="E49" s="141"/>
      <c r="F49" s="169"/>
      <c r="G49" s="172"/>
      <c r="H49" s="149" t="s">
        <v>10</v>
      </c>
      <c r="I49" s="150"/>
      <c r="J49" s="150"/>
      <c r="K49" s="151"/>
      <c r="L49" s="152" t="s">
        <v>11</v>
      </c>
      <c r="M49" s="152"/>
      <c r="N49" s="152"/>
      <c r="O49" s="153"/>
      <c r="P49" s="152" t="s">
        <v>12</v>
      </c>
      <c r="Q49" s="152"/>
      <c r="R49" s="152"/>
      <c r="S49" s="153"/>
      <c r="T49" s="154" t="s">
        <v>13</v>
      </c>
      <c r="U49" s="150"/>
      <c r="V49" s="150"/>
      <c r="W49" s="151"/>
    </row>
    <row r="50" spans="3:23" ht="15.75" thickBot="1" x14ac:dyDescent="0.3">
      <c r="C50" s="136"/>
      <c r="D50" s="139"/>
      <c r="E50" s="142"/>
      <c r="F50" s="170"/>
      <c r="G50" s="173"/>
      <c r="H50" s="74" t="s">
        <v>7</v>
      </c>
      <c r="I50" s="78" t="s">
        <v>6</v>
      </c>
      <c r="J50" s="75" t="s">
        <v>9</v>
      </c>
      <c r="K50" s="79" t="s">
        <v>8</v>
      </c>
      <c r="L50" s="94" t="s">
        <v>7</v>
      </c>
      <c r="M50" s="75" t="s">
        <v>6</v>
      </c>
      <c r="N50" s="75" t="s">
        <v>9</v>
      </c>
      <c r="O50" s="76" t="s">
        <v>8</v>
      </c>
      <c r="P50" s="94" t="s">
        <v>7</v>
      </c>
      <c r="Q50" s="75" t="s">
        <v>6</v>
      </c>
      <c r="R50" s="75" t="s">
        <v>9</v>
      </c>
      <c r="S50" s="76" t="s">
        <v>8</v>
      </c>
      <c r="T50" s="74" t="s">
        <v>7</v>
      </c>
      <c r="U50" s="75" t="s">
        <v>6</v>
      </c>
      <c r="V50" s="75" t="s">
        <v>9</v>
      </c>
      <c r="W50" s="76" t="s">
        <v>8</v>
      </c>
    </row>
    <row r="51" spans="3:23" x14ac:dyDescent="0.25">
      <c r="C51" s="7">
        <v>1</v>
      </c>
      <c r="D51" s="54" t="s">
        <v>454</v>
      </c>
      <c r="E51" s="180" t="s">
        <v>29</v>
      </c>
      <c r="F51" s="146" t="s">
        <v>693</v>
      </c>
      <c r="G51" s="61"/>
      <c r="H51" s="58">
        <v>1.91</v>
      </c>
      <c r="I51" s="60">
        <v>1.87</v>
      </c>
      <c r="J51" s="95">
        <v>1.87</v>
      </c>
      <c r="K51" s="96">
        <v>1.73</v>
      </c>
      <c r="L51" s="95">
        <v>2.09</v>
      </c>
      <c r="M51" s="56">
        <v>2.09</v>
      </c>
      <c r="N51" s="56">
        <v>2.0699999999999998</v>
      </c>
      <c r="O51" s="59">
        <v>1.85</v>
      </c>
      <c r="P51" s="95">
        <v>2.63</v>
      </c>
      <c r="Q51" s="56">
        <v>3.09</v>
      </c>
      <c r="R51" s="56">
        <v>3.05</v>
      </c>
      <c r="S51" s="57">
        <v>2.14</v>
      </c>
      <c r="T51" s="7">
        <v>3.38</v>
      </c>
      <c r="U51" s="57">
        <v>2.4300000000000002</v>
      </c>
      <c r="V51" s="56">
        <v>2.71</v>
      </c>
      <c r="W51" s="59">
        <v>3.26</v>
      </c>
    </row>
    <row r="52" spans="3:23" ht="15.75" thickBot="1" x14ac:dyDescent="0.3">
      <c r="C52" s="17">
        <v>2</v>
      </c>
      <c r="D52" s="62" t="s">
        <v>470</v>
      </c>
      <c r="E52" s="181"/>
      <c r="F52" s="147"/>
      <c r="G52" s="25"/>
      <c r="H52" s="19">
        <v>1.56</v>
      </c>
      <c r="I52" s="64">
        <v>1.51</v>
      </c>
      <c r="J52" s="30">
        <v>29.42</v>
      </c>
      <c r="K52" s="97">
        <v>1.51</v>
      </c>
      <c r="L52" s="24">
        <v>2</v>
      </c>
      <c r="M52" s="21">
        <v>2</v>
      </c>
      <c r="N52" s="28">
        <v>27.24</v>
      </c>
      <c r="O52" s="23">
        <v>60.39</v>
      </c>
      <c r="P52" s="30">
        <v>28.21</v>
      </c>
      <c r="Q52" s="28">
        <v>29.73</v>
      </c>
      <c r="R52" s="28">
        <v>28.27</v>
      </c>
      <c r="S52" s="22">
        <v>27.86</v>
      </c>
      <c r="T52" s="98">
        <v>30</v>
      </c>
      <c r="U52" s="22">
        <v>27.97</v>
      </c>
      <c r="V52" s="28">
        <v>25.68</v>
      </c>
      <c r="W52" s="83">
        <v>26.33</v>
      </c>
    </row>
    <row r="53" spans="3:23" x14ac:dyDescent="0.25">
      <c r="C53" s="7">
        <v>3</v>
      </c>
      <c r="D53" s="62" t="s">
        <v>487</v>
      </c>
      <c r="E53" s="181"/>
      <c r="F53" s="147"/>
      <c r="G53" s="25"/>
      <c r="H53" s="19">
        <v>1.91</v>
      </c>
      <c r="I53" s="64">
        <v>1.99</v>
      </c>
      <c r="J53" s="24">
        <v>1.95</v>
      </c>
      <c r="K53" s="97">
        <v>1.99</v>
      </c>
      <c r="L53" s="24">
        <v>2.37</v>
      </c>
      <c r="M53" s="21">
        <v>2.37</v>
      </c>
      <c r="N53" s="21">
        <v>2.19</v>
      </c>
      <c r="O53" s="27">
        <v>2.2599999999999998</v>
      </c>
      <c r="P53" s="30">
        <v>27.88</v>
      </c>
      <c r="Q53" s="28">
        <v>25.62</v>
      </c>
      <c r="R53" s="28">
        <v>26.24</v>
      </c>
      <c r="S53" s="22">
        <v>27.03</v>
      </c>
      <c r="T53" s="98">
        <v>28.54</v>
      </c>
      <c r="U53" s="22">
        <v>25.96</v>
      </c>
      <c r="V53" s="28">
        <v>13.46</v>
      </c>
      <c r="W53" s="83">
        <v>19.850000000000001</v>
      </c>
    </row>
    <row r="54" spans="3:23" ht="15.75" thickBot="1" x14ac:dyDescent="0.3">
      <c r="C54" s="17">
        <v>4</v>
      </c>
      <c r="D54" s="62" t="s">
        <v>503</v>
      </c>
      <c r="E54" s="181"/>
      <c r="F54" s="147"/>
      <c r="G54" s="25"/>
      <c r="H54" s="19">
        <v>1.88</v>
      </c>
      <c r="I54" s="64">
        <v>1.56</v>
      </c>
      <c r="J54" s="24">
        <v>1.7</v>
      </c>
      <c r="K54" s="97">
        <v>1.56</v>
      </c>
      <c r="L54" s="30">
        <v>54.13</v>
      </c>
      <c r="M54" s="28">
        <v>22.58</v>
      </c>
      <c r="N54" s="21">
        <v>2.2799999999999998</v>
      </c>
      <c r="O54" s="27">
        <v>1.61</v>
      </c>
      <c r="P54" s="30">
        <v>38.86</v>
      </c>
      <c r="Q54" s="28">
        <v>29.6</v>
      </c>
      <c r="R54" s="28">
        <v>29.02</v>
      </c>
      <c r="S54" s="22">
        <v>29.24</v>
      </c>
      <c r="T54" s="98">
        <v>39.380000000000003</v>
      </c>
      <c r="U54" s="22">
        <v>30.06</v>
      </c>
      <c r="V54" s="28">
        <v>28.1</v>
      </c>
      <c r="W54" s="83">
        <v>32.72</v>
      </c>
    </row>
    <row r="55" spans="3:23" x14ac:dyDescent="0.25">
      <c r="C55" s="7">
        <v>5</v>
      </c>
      <c r="D55" s="62" t="s">
        <v>519</v>
      </c>
      <c r="E55" s="181"/>
      <c r="F55" s="147"/>
      <c r="G55" s="25"/>
      <c r="H55" s="29">
        <v>31.18</v>
      </c>
      <c r="I55" s="64">
        <v>0.91</v>
      </c>
      <c r="J55" s="30">
        <v>21.21</v>
      </c>
      <c r="K55" s="97">
        <v>0.91</v>
      </c>
      <c r="L55" s="30">
        <v>55.5</v>
      </c>
      <c r="M55" s="28">
        <v>35.75</v>
      </c>
      <c r="N55" s="28">
        <v>13.06</v>
      </c>
      <c r="O55" s="23">
        <v>29.6</v>
      </c>
      <c r="P55" s="30">
        <v>22.42</v>
      </c>
      <c r="Q55" s="28">
        <v>22.82</v>
      </c>
      <c r="R55" s="28">
        <v>25</v>
      </c>
      <c r="S55" s="22">
        <v>16.11</v>
      </c>
      <c r="T55" s="17">
        <v>0.26</v>
      </c>
      <c r="U55" s="26">
        <v>2.4</v>
      </c>
      <c r="V55" s="21">
        <v>0.59</v>
      </c>
      <c r="W55" s="25">
        <v>0.46</v>
      </c>
    </row>
    <row r="56" spans="3:23" ht="15.75" thickBot="1" x14ac:dyDescent="0.3">
      <c r="C56" s="17">
        <v>6</v>
      </c>
      <c r="D56" s="62" t="s">
        <v>536</v>
      </c>
      <c r="E56" s="181"/>
      <c r="F56" s="147"/>
      <c r="G56" s="25"/>
      <c r="H56" s="19">
        <v>2.97</v>
      </c>
      <c r="I56" s="64">
        <v>2.36</v>
      </c>
      <c r="J56" s="30">
        <v>33.479999999999997</v>
      </c>
      <c r="K56" s="97">
        <v>2.36</v>
      </c>
      <c r="L56" s="24">
        <v>3.27</v>
      </c>
      <c r="M56" s="21">
        <v>2.87</v>
      </c>
      <c r="N56" s="28">
        <v>23.47</v>
      </c>
      <c r="O56" s="27">
        <v>2.76</v>
      </c>
      <c r="P56" s="30">
        <v>25.47</v>
      </c>
      <c r="Q56" s="28">
        <v>25.17</v>
      </c>
      <c r="R56" s="28">
        <v>22.57</v>
      </c>
      <c r="S56" s="22">
        <v>23.7</v>
      </c>
      <c r="T56" s="98">
        <v>22.51</v>
      </c>
      <c r="U56" s="22">
        <v>26.02</v>
      </c>
      <c r="V56" s="28">
        <v>21.48</v>
      </c>
      <c r="W56" s="83">
        <v>24.45</v>
      </c>
    </row>
    <row r="57" spans="3:23" x14ac:dyDescent="0.25">
      <c r="C57" s="7">
        <v>7</v>
      </c>
      <c r="D57" s="62" t="s">
        <v>553</v>
      </c>
      <c r="E57" s="181"/>
      <c r="F57" s="147"/>
      <c r="G57" s="25"/>
      <c r="H57" s="19">
        <v>3.17</v>
      </c>
      <c r="I57" s="64">
        <v>3.11</v>
      </c>
      <c r="J57" s="24">
        <v>3.01</v>
      </c>
      <c r="K57" s="97">
        <v>3.33</v>
      </c>
      <c r="L57" s="24">
        <v>3.31</v>
      </c>
      <c r="M57" s="21">
        <v>3.4</v>
      </c>
      <c r="N57" s="21">
        <v>3.35</v>
      </c>
      <c r="O57" s="27">
        <v>3.11</v>
      </c>
      <c r="P57" s="30">
        <v>22.74</v>
      </c>
      <c r="Q57" s="28">
        <v>26.06</v>
      </c>
      <c r="R57" s="28">
        <v>22.66</v>
      </c>
      <c r="S57" s="22">
        <v>23.3</v>
      </c>
      <c r="T57" s="98">
        <v>21.62</v>
      </c>
      <c r="U57" s="22">
        <v>23.55</v>
      </c>
      <c r="V57" s="28">
        <v>19.760000000000002</v>
      </c>
      <c r="W57" s="83">
        <v>23.47</v>
      </c>
    </row>
    <row r="58" spans="3:23" ht="15.75" thickBot="1" x14ac:dyDescent="0.3">
      <c r="C58" s="17">
        <v>8</v>
      </c>
      <c r="D58" s="62" t="s">
        <v>568</v>
      </c>
      <c r="E58" s="181"/>
      <c r="F58" s="147"/>
      <c r="G58" s="25"/>
      <c r="H58" s="19">
        <v>2.31</v>
      </c>
      <c r="I58" s="64">
        <v>2.6</v>
      </c>
      <c r="J58" s="24">
        <v>2.54</v>
      </c>
      <c r="K58" s="97">
        <v>2.6</v>
      </c>
      <c r="L58" s="24">
        <v>3.2</v>
      </c>
      <c r="M58" s="21">
        <v>3.2</v>
      </c>
      <c r="N58" s="21">
        <v>2.83</v>
      </c>
      <c r="O58" s="23">
        <v>36.590000000000003</v>
      </c>
      <c r="P58" s="30">
        <v>32.69</v>
      </c>
      <c r="Q58" s="21">
        <v>4.32</v>
      </c>
      <c r="R58" s="21">
        <v>3.27</v>
      </c>
      <c r="S58" s="26">
        <v>2.75</v>
      </c>
      <c r="T58" s="98">
        <v>31.97</v>
      </c>
      <c r="U58" s="26">
        <v>4.38</v>
      </c>
      <c r="V58" s="21">
        <v>3.68</v>
      </c>
      <c r="W58" s="25">
        <v>4.37</v>
      </c>
    </row>
    <row r="59" spans="3:23" x14ac:dyDescent="0.25">
      <c r="C59" s="7">
        <v>9</v>
      </c>
      <c r="D59" s="62" t="s">
        <v>583</v>
      </c>
      <c r="E59" s="181"/>
      <c r="F59" s="147"/>
      <c r="G59" s="25"/>
      <c r="H59" s="19">
        <v>1.91</v>
      </c>
      <c r="I59" s="64">
        <v>1.87</v>
      </c>
      <c r="J59" s="24">
        <v>1.87</v>
      </c>
      <c r="K59" s="97">
        <v>1.73</v>
      </c>
      <c r="L59" s="24">
        <v>2.09</v>
      </c>
      <c r="M59" s="21">
        <v>2.09</v>
      </c>
      <c r="N59" s="21">
        <v>2.0699999999999998</v>
      </c>
      <c r="O59" s="27">
        <v>1.85</v>
      </c>
      <c r="P59" s="24">
        <v>2.63</v>
      </c>
      <c r="Q59" s="21">
        <v>3.09</v>
      </c>
      <c r="R59" s="21">
        <v>3.05</v>
      </c>
      <c r="S59" s="26">
        <v>2.14</v>
      </c>
      <c r="T59" s="17">
        <v>3.38</v>
      </c>
      <c r="U59" s="26">
        <v>2.4300000000000002</v>
      </c>
      <c r="V59" s="21">
        <v>2.71</v>
      </c>
      <c r="W59" s="25">
        <v>3.26</v>
      </c>
    </row>
    <row r="60" spans="3:23" ht="15.75" thickBot="1" x14ac:dyDescent="0.3">
      <c r="C60" s="17">
        <v>10</v>
      </c>
      <c r="D60" s="62" t="s">
        <v>588</v>
      </c>
      <c r="E60" s="181"/>
      <c r="F60" s="147"/>
      <c r="G60" s="25"/>
      <c r="H60" s="19">
        <v>1.72</v>
      </c>
      <c r="I60" s="64">
        <v>1.67</v>
      </c>
      <c r="J60" s="24">
        <v>1.67</v>
      </c>
      <c r="K60" s="97">
        <v>1.67</v>
      </c>
      <c r="L60" s="24">
        <v>2.27</v>
      </c>
      <c r="M60" s="21">
        <v>2.27</v>
      </c>
      <c r="N60" s="21">
        <v>2.19</v>
      </c>
      <c r="O60" s="27">
        <v>1.56</v>
      </c>
      <c r="P60" s="24">
        <v>2.9</v>
      </c>
      <c r="Q60" s="21">
        <v>2.5299999999999998</v>
      </c>
      <c r="R60" s="21">
        <v>2.44</v>
      </c>
      <c r="S60" s="26">
        <v>2.34</v>
      </c>
      <c r="T60" s="17">
        <v>3.73</v>
      </c>
      <c r="U60" s="26">
        <v>2.67</v>
      </c>
      <c r="V60" s="21">
        <v>2.96</v>
      </c>
      <c r="W60" s="25">
        <v>3.6</v>
      </c>
    </row>
    <row r="61" spans="3:23" x14ac:dyDescent="0.25">
      <c r="C61" s="7">
        <v>11</v>
      </c>
      <c r="D61" s="62" t="s">
        <v>600</v>
      </c>
      <c r="E61" s="181"/>
      <c r="F61" s="147"/>
      <c r="G61" s="25"/>
      <c r="H61" s="19">
        <v>2.62</v>
      </c>
      <c r="I61" s="64">
        <v>2.83</v>
      </c>
      <c r="J61" s="24">
        <v>2.88</v>
      </c>
      <c r="K61" s="97">
        <v>2.83</v>
      </c>
      <c r="L61" s="24">
        <v>3.59</v>
      </c>
      <c r="M61" s="21">
        <v>3.59</v>
      </c>
      <c r="N61" s="21">
        <v>3.16</v>
      </c>
      <c r="O61" s="23">
        <v>41.37</v>
      </c>
      <c r="P61" s="30">
        <v>36.200000000000003</v>
      </c>
      <c r="Q61" s="21">
        <v>4.47</v>
      </c>
      <c r="R61" s="21">
        <v>3.52</v>
      </c>
      <c r="S61" s="26">
        <v>3.02</v>
      </c>
      <c r="T61" s="98">
        <v>9.1999999999999993</v>
      </c>
      <c r="U61" s="26">
        <v>4.87</v>
      </c>
      <c r="V61" s="21">
        <v>4.1100000000000003</v>
      </c>
      <c r="W61" s="25">
        <v>4.9000000000000004</v>
      </c>
    </row>
    <row r="62" spans="3:23" ht="15.75" thickBot="1" x14ac:dyDescent="0.3">
      <c r="C62" s="17">
        <v>12</v>
      </c>
      <c r="D62" s="62" t="s">
        <v>611</v>
      </c>
      <c r="E62" s="181"/>
      <c r="F62" s="147"/>
      <c r="G62" s="25"/>
      <c r="H62" s="29">
        <v>35.159999999999997</v>
      </c>
      <c r="I62" s="64">
        <v>3.16</v>
      </c>
      <c r="J62" s="24">
        <v>2.88</v>
      </c>
      <c r="K62" s="97">
        <v>3.16</v>
      </c>
      <c r="L62" s="30">
        <v>48.13</v>
      </c>
      <c r="M62" s="28">
        <v>87.7</v>
      </c>
      <c r="N62" s="21">
        <v>3.43</v>
      </c>
      <c r="O62" s="23">
        <v>44.64</v>
      </c>
      <c r="P62" s="30">
        <v>115.68</v>
      </c>
      <c r="Q62" s="28">
        <v>88.17</v>
      </c>
      <c r="R62" s="28">
        <v>48</v>
      </c>
      <c r="S62" s="22">
        <v>115.68</v>
      </c>
      <c r="T62" s="98">
        <v>0</v>
      </c>
      <c r="U62" s="22">
        <v>0</v>
      </c>
      <c r="V62" s="28">
        <v>0</v>
      </c>
      <c r="W62" s="83" t="s">
        <v>619</v>
      </c>
    </row>
    <row r="63" spans="3:23" x14ac:dyDescent="0.25">
      <c r="C63" s="7">
        <v>13</v>
      </c>
      <c r="D63" s="62" t="s">
        <v>622</v>
      </c>
      <c r="E63" s="181"/>
      <c r="F63" s="147"/>
      <c r="G63" s="25"/>
      <c r="H63" s="19">
        <v>2.14</v>
      </c>
      <c r="I63" s="64">
        <v>2.23</v>
      </c>
      <c r="J63" s="24">
        <v>2.1800000000000002</v>
      </c>
      <c r="K63" s="97">
        <v>2.23</v>
      </c>
      <c r="L63" s="24">
        <v>2.67</v>
      </c>
      <c r="M63" s="21">
        <v>2.67</v>
      </c>
      <c r="N63" s="21">
        <v>2.46</v>
      </c>
      <c r="O63" s="27">
        <v>2.5299999999999998</v>
      </c>
      <c r="P63" s="30">
        <v>27.95</v>
      </c>
      <c r="Q63" s="28">
        <v>27.55</v>
      </c>
      <c r="R63" s="28">
        <v>27.26</v>
      </c>
      <c r="S63" s="22">
        <v>26.98</v>
      </c>
      <c r="T63" s="98">
        <v>28.61</v>
      </c>
      <c r="U63" s="22">
        <v>23.21</v>
      </c>
      <c r="V63" s="28">
        <v>7.84</v>
      </c>
      <c r="W63" s="83">
        <v>19.29</v>
      </c>
    </row>
    <row r="64" spans="3:23" ht="15.75" thickBot="1" x14ac:dyDescent="0.3">
      <c r="C64" s="17">
        <v>14</v>
      </c>
      <c r="D64" s="62" t="s">
        <v>633</v>
      </c>
      <c r="E64" s="181"/>
      <c r="F64" s="147"/>
      <c r="G64" s="25"/>
      <c r="H64" s="19">
        <v>1.81</v>
      </c>
      <c r="I64" s="64">
        <v>1.69</v>
      </c>
      <c r="J64" s="24">
        <v>1.75</v>
      </c>
      <c r="K64" s="97">
        <v>1.69</v>
      </c>
      <c r="L64" s="30">
        <v>55.61</v>
      </c>
      <c r="M64" s="28">
        <v>25.84</v>
      </c>
      <c r="N64" s="21">
        <v>2.46</v>
      </c>
      <c r="O64" s="27">
        <v>1.75</v>
      </c>
      <c r="P64" s="30">
        <v>41.33</v>
      </c>
      <c r="Q64" s="28">
        <v>29.48</v>
      </c>
      <c r="R64" s="28">
        <v>29.49</v>
      </c>
      <c r="S64" s="22">
        <v>29.34</v>
      </c>
      <c r="T64" s="98">
        <v>40.36</v>
      </c>
      <c r="U64" s="22">
        <v>29.19</v>
      </c>
      <c r="V64" s="28">
        <v>26.58</v>
      </c>
      <c r="W64" s="83">
        <v>34.74</v>
      </c>
    </row>
    <row r="65" spans="3:25" x14ac:dyDescent="0.25">
      <c r="C65" s="7">
        <v>15</v>
      </c>
      <c r="D65" s="62" t="s">
        <v>646</v>
      </c>
      <c r="E65" s="181"/>
      <c r="F65" s="147"/>
      <c r="G65" s="25"/>
      <c r="H65" s="19">
        <v>2.96</v>
      </c>
      <c r="I65" s="64">
        <v>2.9</v>
      </c>
      <c r="J65" s="24">
        <v>2.71</v>
      </c>
      <c r="K65" s="97">
        <v>3.23</v>
      </c>
      <c r="L65" s="24">
        <v>2.88</v>
      </c>
      <c r="M65" s="21">
        <v>3.02</v>
      </c>
      <c r="N65" s="21">
        <v>3.02</v>
      </c>
      <c r="O65" s="27">
        <v>3.25</v>
      </c>
      <c r="P65" s="30">
        <v>22.32</v>
      </c>
      <c r="Q65" s="28">
        <v>27.6</v>
      </c>
      <c r="R65" s="28">
        <v>23.24</v>
      </c>
      <c r="S65" s="22">
        <v>23.43</v>
      </c>
      <c r="T65" s="98">
        <v>21.56</v>
      </c>
      <c r="U65" s="22">
        <v>22.63</v>
      </c>
      <c r="V65" s="28">
        <v>19.97</v>
      </c>
      <c r="W65" s="83">
        <v>23.47</v>
      </c>
    </row>
    <row r="66" spans="3:25" ht="15.75" thickBot="1" x14ac:dyDescent="0.3">
      <c r="C66" s="17">
        <v>16</v>
      </c>
      <c r="D66" s="62" t="s">
        <v>657</v>
      </c>
      <c r="E66" s="181"/>
      <c r="F66" s="147"/>
      <c r="G66" s="25"/>
      <c r="H66" s="19">
        <v>3.41</v>
      </c>
      <c r="I66" s="64">
        <v>3.16</v>
      </c>
      <c r="J66" s="24">
        <v>3.16</v>
      </c>
      <c r="K66" s="97">
        <v>3.16</v>
      </c>
      <c r="L66" s="24">
        <v>4.68</v>
      </c>
      <c r="M66" s="21">
        <v>3.54</v>
      </c>
      <c r="N66" s="21">
        <v>3.74</v>
      </c>
      <c r="O66" s="27">
        <v>2.62</v>
      </c>
      <c r="P66" s="24">
        <v>5.33</v>
      </c>
      <c r="Q66" s="21">
        <v>3.64</v>
      </c>
      <c r="R66" s="21">
        <v>3.94</v>
      </c>
      <c r="S66" s="26">
        <v>3.94</v>
      </c>
      <c r="T66" s="98">
        <v>43.69</v>
      </c>
      <c r="U66" s="22">
        <v>37.700000000000003</v>
      </c>
      <c r="V66" s="21">
        <v>5.72</v>
      </c>
      <c r="W66" s="83">
        <v>6.66</v>
      </c>
    </row>
    <row r="67" spans="3:25" x14ac:dyDescent="0.25">
      <c r="C67" s="7">
        <v>17</v>
      </c>
      <c r="D67" s="62" t="s">
        <v>668</v>
      </c>
      <c r="E67" s="181"/>
      <c r="F67" s="147"/>
      <c r="G67" s="25"/>
      <c r="H67" s="19">
        <v>3.23</v>
      </c>
      <c r="I67" s="64">
        <v>2.44</v>
      </c>
      <c r="J67" s="30">
        <v>32.72</v>
      </c>
      <c r="K67" s="97">
        <v>2.44</v>
      </c>
      <c r="L67" s="24">
        <v>3.7</v>
      </c>
      <c r="M67" s="21">
        <v>3.2</v>
      </c>
      <c r="N67" s="28">
        <v>23.8</v>
      </c>
      <c r="O67" s="27">
        <v>2.86</v>
      </c>
      <c r="P67" s="30">
        <v>27.08</v>
      </c>
      <c r="Q67" s="28">
        <v>23.44</v>
      </c>
      <c r="R67" s="28">
        <v>21.97</v>
      </c>
      <c r="S67" s="22">
        <v>25.44</v>
      </c>
      <c r="T67" s="98">
        <v>21.29</v>
      </c>
      <c r="U67" s="22">
        <v>26.54</v>
      </c>
      <c r="V67" s="28">
        <v>23.7</v>
      </c>
      <c r="W67" s="83">
        <v>26.71</v>
      </c>
    </row>
    <row r="68" spans="3:25" ht="15.75" thickBot="1" x14ac:dyDescent="0.3">
      <c r="C68" s="17">
        <v>18</v>
      </c>
      <c r="D68" s="62" t="s">
        <v>679</v>
      </c>
      <c r="E68" s="181"/>
      <c r="F68" s="147"/>
      <c r="G68" s="25"/>
      <c r="H68" s="34">
        <v>3.33</v>
      </c>
      <c r="I68" s="99">
        <v>2.63</v>
      </c>
      <c r="J68" s="24">
        <v>2.98</v>
      </c>
      <c r="K68" s="97">
        <v>2.63</v>
      </c>
      <c r="L68" s="24">
        <v>2.99</v>
      </c>
      <c r="M68" s="21">
        <v>2.42</v>
      </c>
      <c r="N68" s="21">
        <v>2.5</v>
      </c>
      <c r="O68" s="27">
        <v>3.16</v>
      </c>
      <c r="P68" s="30">
        <v>26.71</v>
      </c>
      <c r="Q68" s="28">
        <v>23.49</v>
      </c>
      <c r="R68" s="28">
        <v>29.81</v>
      </c>
      <c r="S68" s="22">
        <v>32.26</v>
      </c>
      <c r="T68" s="100">
        <v>25.72</v>
      </c>
      <c r="U68" s="22">
        <v>27.15</v>
      </c>
      <c r="V68" s="101">
        <v>24.62</v>
      </c>
      <c r="W68" s="25">
        <v>4.6500000000000004</v>
      </c>
    </row>
    <row r="69" spans="3:25" ht="15.75" thickBot="1" x14ac:dyDescent="0.3">
      <c r="C69" s="159" t="s">
        <v>690</v>
      </c>
      <c r="D69" s="152"/>
      <c r="E69" s="152"/>
      <c r="F69" s="152"/>
      <c r="G69" s="153"/>
      <c r="H69" s="108">
        <f>((18-2)/18)*100</f>
        <v>88.888888888888886</v>
      </c>
      <c r="I69" s="109">
        <f>((18)/18)*100</f>
        <v>100</v>
      </c>
      <c r="J69" s="110">
        <f>((18-3)/18)*100</f>
        <v>83.333333333333343</v>
      </c>
      <c r="K69" s="111">
        <f>((18)/18)*100</f>
        <v>100</v>
      </c>
      <c r="L69" s="94">
        <f>((18-4)/18)*100</f>
        <v>77.777777777777786</v>
      </c>
      <c r="M69" s="75">
        <f>((18-4)/18)*100</f>
        <v>77.777777777777786</v>
      </c>
      <c r="N69" s="75">
        <f>((18-3)/18)*100</f>
        <v>83.333333333333343</v>
      </c>
      <c r="O69" s="76">
        <f>((18-5)/18)*100</f>
        <v>72.222222222222214</v>
      </c>
      <c r="P69" s="94">
        <f>((18-14)/18)*100</f>
        <v>22.222222222222221</v>
      </c>
      <c r="Q69" s="75">
        <f>((18-12)/18)*100</f>
        <v>33.333333333333329</v>
      </c>
      <c r="R69" s="75">
        <f>((18-12)/18)*100</f>
        <v>33.333333333333329</v>
      </c>
      <c r="S69" s="112">
        <f>((18-12)/18)*100</f>
        <v>33.333333333333329</v>
      </c>
      <c r="T69" s="74">
        <f>((18-14)/18)*100</f>
        <v>22.222222222222221</v>
      </c>
      <c r="U69" s="75">
        <f>((18-12)/18)*100</f>
        <v>33.333333333333329</v>
      </c>
      <c r="V69" s="75">
        <f>((18-11)/18)*100</f>
        <v>38.888888888888893</v>
      </c>
      <c r="W69" s="76">
        <f>((18-11)/18)*100</f>
        <v>38.888888888888893</v>
      </c>
      <c r="X69" s="163"/>
      <c r="Y69" s="163"/>
    </row>
    <row r="70" spans="3:25" ht="15.75" thickBot="1" x14ac:dyDescent="0.3">
      <c r="C70" s="159" t="s">
        <v>691</v>
      </c>
      <c r="D70" s="152"/>
      <c r="E70" s="152"/>
      <c r="F70" s="152"/>
      <c r="G70" s="153"/>
      <c r="H70" s="159">
        <f>SUM(H69:K69)/4</f>
        <v>93.055555555555557</v>
      </c>
      <c r="I70" s="152"/>
      <c r="J70" s="152"/>
      <c r="K70" s="153"/>
      <c r="L70" s="152">
        <f>SUM(L69:O69)/4</f>
        <v>77.777777777777786</v>
      </c>
      <c r="M70" s="152"/>
      <c r="N70" s="152"/>
      <c r="O70" s="153"/>
      <c r="P70" s="159">
        <f>SUM(P69:S69)/4</f>
        <v>30.555555555555554</v>
      </c>
      <c r="Q70" s="152"/>
      <c r="R70" s="152"/>
      <c r="S70" s="153"/>
      <c r="T70" s="159">
        <f>SUM(T69:W69)/4</f>
        <v>33.333333333333336</v>
      </c>
      <c r="U70" s="152"/>
      <c r="V70" s="152"/>
      <c r="W70" s="153"/>
      <c r="X70" s="163"/>
      <c r="Y70" s="163"/>
    </row>
    <row r="71" spans="3:25" ht="15.75" thickBot="1" x14ac:dyDescent="0.3"/>
    <row r="72" spans="3:25" ht="15" customHeight="1" x14ac:dyDescent="0.25">
      <c r="C72" s="164" t="s">
        <v>451</v>
      </c>
      <c r="D72" s="165"/>
      <c r="E72" s="174" t="s">
        <v>738</v>
      </c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6"/>
      <c r="X72" s="107"/>
      <c r="Y72" s="107"/>
    </row>
    <row r="73" spans="3:25" ht="15.75" thickBot="1" x14ac:dyDescent="0.3">
      <c r="C73" s="166"/>
      <c r="D73" s="167"/>
      <c r="E73" s="177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9"/>
      <c r="X73" s="107"/>
      <c r="Y73" s="107"/>
    </row>
  </sheetData>
  <mergeCells count="42">
    <mergeCell ref="C72:D73"/>
    <mergeCell ref="E42:W43"/>
    <mergeCell ref="E72:W73"/>
    <mergeCell ref="C39:G39"/>
    <mergeCell ref="C40:G40"/>
    <mergeCell ref="C69:G69"/>
    <mergeCell ref="C70:G70"/>
    <mergeCell ref="P49:S49"/>
    <mergeCell ref="T49:W49"/>
    <mergeCell ref="E51:E68"/>
    <mergeCell ref="F51:F68"/>
    <mergeCell ref="X69:Y70"/>
    <mergeCell ref="H70:K70"/>
    <mergeCell ref="L70:O70"/>
    <mergeCell ref="P70:S70"/>
    <mergeCell ref="C42:D43"/>
    <mergeCell ref="C48:C50"/>
    <mergeCell ref="D48:D50"/>
    <mergeCell ref="E48:E50"/>
    <mergeCell ref="H48:W48"/>
    <mergeCell ref="F48:F50"/>
    <mergeCell ref="G48:G50"/>
    <mergeCell ref="H49:K49"/>
    <mergeCell ref="L49:O49"/>
    <mergeCell ref="T70:W70"/>
    <mergeCell ref="E8:E38"/>
    <mergeCell ref="F9:F38"/>
    <mergeCell ref="X39:Y40"/>
    <mergeCell ref="H40:K40"/>
    <mergeCell ref="L40:O40"/>
    <mergeCell ref="P40:S40"/>
    <mergeCell ref="T40:W40"/>
    <mergeCell ref="C5:C7"/>
    <mergeCell ref="D5:D7"/>
    <mergeCell ref="E5:E7"/>
    <mergeCell ref="H5:W5"/>
    <mergeCell ref="F5:F7"/>
    <mergeCell ref="G5:G7"/>
    <mergeCell ref="H6:K6"/>
    <mergeCell ref="L6:O6"/>
    <mergeCell ref="P6:S6"/>
    <mergeCell ref="T6:W6"/>
  </mergeCells>
  <pageMargins left="0.7" right="0.7" top="0.75" bottom="0.75" header="0.3" footer="0.3"/>
  <ignoredErrors>
    <ignoredError sqref="T69 J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C441-6C7B-417D-BAFE-3D2F884C61C1}">
  <dimension ref="C4:AM71"/>
  <sheetViews>
    <sheetView tabSelected="1" topLeftCell="V18" zoomScaleNormal="100" workbookViewId="0">
      <selection activeCell="AL23" sqref="AL23"/>
    </sheetView>
  </sheetViews>
  <sheetFormatPr defaultRowHeight="15" x14ac:dyDescent="0.25"/>
  <cols>
    <col min="5" max="5" width="13" customWidth="1"/>
    <col min="22" max="22" width="20.85546875" customWidth="1"/>
    <col min="23" max="23" width="13.28515625" customWidth="1"/>
  </cols>
  <sheetData>
    <row r="4" spans="3:35" ht="15.75" thickBot="1" x14ac:dyDescent="0.3"/>
    <row r="5" spans="3:35" ht="15.75" thickBot="1" x14ac:dyDescent="0.3">
      <c r="C5" s="134" t="s">
        <v>0</v>
      </c>
      <c r="D5" s="137" t="s">
        <v>1</v>
      </c>
      <c r="E5" s="140" t="s">
        <v>2</v>
      </c>
      <c r="F5" s="143" t="s">
        <v>3</v>
      </c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5"/>
      <c r="V5" s="186" t="s">
        <v>4</v>
      </c>
      <c r="W5" s="182" t="s">
        <v>5</v>
      </c>
    </row>
    <row r="6" spans="3:35" ht="15.75" thickBot="1" x14ac:dyDescent="0.3">
      <c r="C6" s="135"/>
      <c r="D6" s="138"/>
      <c r="E6" s="141"/>
      <c r="F6" s="149" t="s">
        <v>6</v>
      </c>
      <c r="G6" s="150"/>
      <c r="H6" s="150"/>
      <c r="I6" s="185"/>
      <c r="J6" s="159" t="s">
        <v>7</v>
      </c>
      <c r="K6" s="152"/>
      <c r="L6" s="152"/>
      <c r="M6" s="153"/>
      <c r="N6" s="152" t="s">
        <v>8</v>
      </c>
      <c r="O6" s="152"/>
      <c r="P6" s="152"/>
      <c r="Q6" s="152"/>
      <c r="R6" s="149" t="s">
        <v>9</v>
      </c>
      <c r="S6" s="150"/>
      <c r="T6" s="150"/>
      <c r="U6" s="151"/>
      <c r="V6" s="187"/>
      <c r="W6" s="183"/>
    </row>
    <row r="7" spans="3:35" ht="15.75" thickBot="1" x14ac:dyDescent="0.3">
      <c r="C7" s="136"/>
      <c r="D7" s="139"/>
      <c r="E7" s="142"/>
      <c r="F7" s="1" t="s">
        <v>10</v>
      </c>
      <c r="G7" s="2" t="s">
        <v>11</v>
      </c>
      <c r="H7" s="3" t="s">
        <v>12</v>
      </c>
      <c r="I7" s="4" t="s">
        <v>13</v>
      </c>
      <c r="J7" s="1" t="s">
        <v>10</v>
      </c>
      <c r="K7" s="2" t="s">
        <v>11</v>
      </c>
      <c r="L7" s="3" t="s">
        <v>12</v>
      </c>
      <c r="M7" s="5" t="s">
        <v>13</v>
      </c>
      <c r="N7" s="6" t="s">
        <v>10</v>
      </c>
      <c r="O7" s="2" t="s">
        <v>11</v>
      </c>
      <c r="P7" s="3" t="s">
        <v>12</v>
      </c>
      <c r="Q7" s="4" t="s">
        <v>13</v>
      </c>
      <c r="R7" s="1" t="s">
        <v>10</v>
      </c>
      <c r="S7" s="2" t="s">
        <v>11</v>
      </c>
      <c r="T7" s="3" t="s">
        <v>12</v>
      </c>
      <c r="U7" s="5" t="s">
        <v>13</v>
      </c>
      <c r="V7" s="188"/>
      <c r="W7" s="184"/>
    </row>
    <row r="8" spans="3:35" ht="15.75" thickBot="1" x14ac:dyDescent="0.3">
      <c r="C8" s="7">
        <v>1</v>
      </c>
      <c r="D8" s="8" t="s">
        <v>14</v>
      </c>
      <c r="E8" s="156" t="s">
        <v>15</v>
      </c>
      <c r="F8" s="9" t="s">
        <v>16</v>
      </c>
      <c r="G8" s="10" t="s">
        <v>17</v>
      </c>
      <c r="H8" s="11" t="s">
        <v>18</v>
      </c>
      <c r="I8" s="12" t="s">
        <v>19</v>
      </c>
      <c r="J8" s="9" t="s">
        <v>20</v>
      </c>
      <c r="K8" s="10" t="s">
        <v>21</v>
      </c>
      <c r="L8" s="11" t="s">
        <v>22</v>
      </c>
      <c r="M8" s="13" t="s">
        <v>23</v>
      </c>
      <c r="N8" s="14" t="s">
        <v>16</v>
      </c>
      <c r="O8" s="10" t="s">
        <v>24</v>
      </c>
      <c r="P8" s="11" t="s">
        <v>25</v>
      </c>
      <c r="Q8" s="12" t="s">
        <v>26</v>
      </c>
      <c r="R8" s="9" t="s">
        <v>16</v>
      </c>
      <c r="S8" s="10" t="s">
        <v>17</v>
      </c>
      <c r="T8" s="11" t="s">
        <v>27</v>
      </c>
      <c r="U8" s="13" t="s">
        <v>28</v>
      </c>
      <c r="V8" s="15" t="s">
        <v>29</v>
      </c>
      <c r="W8" s="16"/>
    </row>
    <row r="9" spans="3:35" x14ac:dyDescent="0.25">
      <c r="C9" s="17">
        <v>2</v>
      </c>
      <c r="D9" s="18" t="s">
        <v>30</v>
      </c>
      <c r="E9" s="156"/>
      <c r="F9" s="19" t="s">
        <v>31</v>
      </c>
      <c r="G9" s="20" t="s">
        <v>32</v>
      </c>
      <c r="H9" s="21" t="s">
        <v>33</v>
      </c>
      <c r="I9" s="22" t="s">
        <v>34</v>
      </c>
      <c r="J9" s="19" t="s">
        <v>31</v>
      </c>
      <c r="K9" s="20" t="s">
        <v>35</v>
      </c>
      <c r="L9" s="21" t="s">
        <v>36</v>
      </c>
      <c r="M9" s="23" t="s">
        <v>37</v>
      </c>
      <c r="N9" s="24" t="s">
        <v>38</v>
      </c>
      <c r="O9" s="20" t="s">
        <v>38</v>
      </c>
      <c r="P9" s="21" t="s">
        <v>39</v>
      </c>
      <c r="Q9" s="22" t="s">
        <v>40</v>
      </c>
      <c r="R9" s="19" t="s">
        <v>31</v>
      </c>
      <c r="S9" s="20" t="s">
        <v>38</v>
      </c>
      <c r="T9" s="21" t="s">
        <v>41</v>
      </c>
      <c r="U9" s="23" t="s">
        <v>42</v>
      </c>
      <c r="V9" s="155" t="s">
        <v>15</v>
      </c>
      <c r="W9" s="25"/>
    </row>
    <row r="10" spans="3:35" x14ac:dyDescent="0.25">
      <c r="C10" s="17">
        <v>3</v>
      </c>
      <c r="D10" s="18" t="s">
        <v>43</v>
      </c>
      <c r="E10" s="156"/>
      <c r="F10" s="19" t="s">
        <v>44</v>
      </c>
      <c r="G10" s="20" t="s">
        <v>45</v>
      </c>
      <c r="H10" s="21" t="s">
        <v>46</v>
      </c>
      <c r="I10" s="26" t="s">
        <v>47</v>
      </c>
      <c r="J10" s="19" t="s">
        <v>48</v>
      </c>
      <c r="K10" s="20" t="s">
        <v>49</v>
      </c>
      <c r="L10" s="21" t="s">
        <v>50</v>
      </c>
      <c r="M10" s="27" t="s">
        <v>51</v>
      </c>
      <c r="N10" s="24" t="s">
        <v>52</v>
      </c>
      <c r="O10" s="20" t="s">
        <v>53</v>
      </c>
      <c r="P10" s="21" t="s">
        <v>54</v>
      </c>
      <c r="Q10" s="26" t="s">
        <v>55</v>
      </c>
      <c r="R10" s="19" t="s">
        <v>44</v>
      </c>
      <c r="S10" s="20" t="s">
        <v>56</v>
      </c>
      <c r="T10" s="21" t="s">
        <v>57</v>
      </c>
      <c r="U10" s="27" t="s">
        <v>58</v>
      </c>
      <c r="V10" s="156"/>
      <c r="W10" s="25"/>
    </row>
    <row r="11" spans="3:35" x14ac:dyDescent="0.25">
      <c r="C11" s="17">
        <v>4</v>
      </c>
      <c r="D11" s="18" t="s">
        <v>59</v>
      </c>
      <c r="E11" s="156"/>
      <c r="F11" s="19" t="s">
        <v>60</v>
      </c>
      <c r="G11" s="20" t="s">
        <v>61</v>
      </c>
      <c r="H11" s="21" t="s">
        <v>60</v>
      </c>
      <c r="I11" s="22" t="s">
        <v>62</v>
      </c>
      <c r="J11" s="19" t="s">
        <v>63</v>
      </c>
      <c r="K11" s="20" t="s">
        <v>64</v>
      </c>
      <c r="L11" s="21" t="s">
        <v>65</v>
      </c>
      <c r="M11" s="23" t="s">
        <v>66</v>
      </c>
      <c r="N11" s="24" t="s">
        <v>60</v>
      </c>
      <c r="O11" s="20" t="s">
        <v>61</v>
      </c>
      <c r="P11" s="21" t="s">
        <v>67</v>
      </c>
      <c r="Q11" s="22" t="s">
        <v>68</v>
      </c>
      <c r="R11" s="19" t="s">
        <v>60</v>
      </c>
      <c r="S11" s="20" t="s">
        <v>69</v>
      </c>
      <c r="T11" s="21" t="s">
        <v>70</v>
      </c>
      <c r="U11" s="23" t="s">
        <v>71</v>
      </c>
      <c r="V11" s="156"/>
      <c r="W11" s="25"/>
    </row>
    <row r="12" spans="3:35" x14ac:dyDescent="0.25">
      <c r="C12" s="17">
        <v>5</v>
      </c>
      <c r="D12" s="18" t="s">
        <v>72</v>
      </c>
      <c r="E12" s="156"/>
      <c r="F12" s="19" t="s">
        <v>73</v>
      </c>
      <c r="G12" s="20" t="s">
        <v>74</v>
      </c>
      <c r="H12" s="21" t="s">
        <v>75</v>
      </c>
      <c r="I12" s="22" t="s">
        <v>76</v>
      </c>
      <c r="J12" s="19" t="s">
        <v>77</v>
      </c>
      <c r="K12" s="20" t="s">
        <v>78</v>
      </c>
      <c r="L12" s="21" t="s">
        <v>79</v>
      </c>
      <c r="M12" s="23" t="s">
        <v>80</v>
      </c>
      <c r="N12" s="24" t="s">
        <v>81</v>
      </c>
      <c r="O12" s="20" t="s">
        <v>77</v>
      </c>
      <c r="P12" s="21" t="s">
        <v>82</v>
      </c>
      <c r="Q12" s="22" t="s">
        <v>83</v>
      </c>
      <c r="R12" s="19" t="s">
        <v>77</v>
      </c>
      <c r="S12" s="20" t="s">
        <v>84</v>
      </c>
      <c r="T12" s="21" t="s">
        <v>85</v>
      </c>
      <c r="U12" s="23" t="s">
        <v>86</v>
      </c>
      <c r="V12" s="156"/>
      <c r="W12" s="25"/>
    </row>
    <row r="13" spans="3:35" x14ac:dyDescent="0.25">
      <c r="C13" s="17">
        <v>6</v>
      </c>
      <c r="D13" s="18" t="s">
        <v>87</v>
      </c>
      <c r="E13" s="156"/>
      <c r="F13" s="19" t="s">
        <v>88</v>
      </c>
      <c r="G13" s="20" t="s">
        <v>89</v>
      </c>
      <c r="H13" s="28" t="s">
        <v>90</v>
      </c>
      <c r="I13" s="22" t="s">
        <v>91</v>
      </c>
      <c r="J13" s="19" t="s">
        <v>92</v>
      </c>
      <c r="K13" s="20" t="s">
        <v>93</v>
      </c>
      <c r="L13" s="28" t="s">
        <v>94</v>
      </c>
      <c r="M13" s="23" t="s">
        <v>95</v>
      </c>
      <c r="N13" s="24" t="s">
        <v>96</v>
      </c>
      <c r="O13" s="20" t="s">
        <v>92</v>
      </c>
      <c r="P13" s="28" t="s">
        <v>97</v>
      </c>
      <c r="Q13" s="22" t="s">
        <v>98</v>
      </c>
      <c r="R13" s="19" t="s">
        <v>99</v>
      </c>
      <c r="S13" s="20" t="s">
        <v>92</v>
      </c>
      <c r="T13" s="28" t="s">
        <v>100</v>
      </c>
      <c r="U13" s="23" t="s">
        <v>101</v>
      </c>
      <c r="V13" s="156"/>
      <c r="W13" s="25"/>
    </row>
    <row r="14" spans="3:35" ht="21" x14ac:dyDescent="0.35">
      <c r="C14" s="17">
        <v>7</v>
      </c>
      <c r="D14" s="18" t="s">
        <v>102</v>
      </c>
      <c r="E14" s="156"/>
      <c r="F14" s="29" t="s">
        <v>103</v>
      </c>
      <c r="G14" s="20" t="s">
        <v>104</v>
      </c>
      <c r="H14" s="21" t="s">
        <v>105</v>
      </c>
      <c r="I14" s="26" t="s">
        <v>106</v>
      </c>
      <c r="J14" s="29" t="s">
        <v>107</v>
      </c>
      <c r="K14" s="20" t="s">
        <v>108</v>
      </c>
      <c r="L14" s="21" t="s">
        <v>108</v>
      </c>
      <c r="M14" s="27" t="s">
        <v>109</v>
      </c>
      <c r="N14" s="30" t="s">
        <v>110</v>
      </c>
      <c r="O14" s="20" t="s">
        <v>111</v>
      </c>
      <c r="P14" s="21" t="s">
        <v>112</v>
      </c>
      <c r="Q14" s="26" t="s">
        <v>113</v>
      </c>
      <c r="R14" s="29" t="s">
        <v>107</v>
      </c>
      <c r="S14" s="20" t="s">
        <v>114</v>
      </c>
      <c r="T14" s="21" t="s">
        <v>115</v>
      </c>
      <c r="U14" s="27" t="s">
        <v>38</v>
      </c>
      <c r="V14" s="156"/>
      <c r="W14" s="25"/>
      <c r="Y14" s="222" t="s">
        <v>739</v>
      </c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</row>
    <row r="15" spans="3:35" x14ac:dyDescent="0.25">
      <c r="C15" s="17">
        <v>8</v>
      </c>
      <c r="D15" s="18" t="s">
        <v>116</v>
      </c>
      <c r="E15" s="156"/>
      <c r="F15" s="29" t="s">
        <v>117</v>
      </c>
      <c r="G15" s="20" t="s">
        <v>118</v>
      </c>
      <c r="H15" s="21" t="s">
        <v>119</v>
      </c>
      <c r="I15" s="22" t="s">
        <v>120</v>
      </c>
      <c r="J15" s="29" t="s">
        <v>121</v>
      </c>
      <c r="K15" s="20" t="s">
        <v>122</v>
      </c>
      <c r="L15" s="21" t="s">
        <v>123</v>
      </c>
      <c r="M15" s="23" t="s">
        <v>124</v>
      </c>
      <c r="N15" s="30" t="s">
        <v>125</v>
      </c>
      <c r="O15" s="20" t="s">
        <v>118</v>
      </c>
      <c r="P15" s="21" t="s">
        <v>126</v>
      </c>
      <c r="Q15" s="22" t="s">
        <v>127</v>
      </c>
      <c r="R15" s="29" t="s">
        <v>121</v>
      </c>
      <c r="S15" s="20" t="s">
        <v>128</v>
      </c>
      <c r="T15" s="21" t="s">
        <v>129</v>
      </c>
      <c r="U15" s="23" t="s">
        <v>130</v>
      </c>
      <c r="V15" s="156"/>
      <c r="W15" s="25"/>
    </row>
    <row r="16" spans="3:35" x14ac:dyDescent="0.25">
      <c r="C16" s="17">
        <v>9</v>
      </c>
      <c r="D16" s="18" t="s">
        <v>131</v>
      </c>
      <c r="E16" s="156"/>
      <c r="F16" s="19" t="s">
        <v>132</v>
      </c>
      <c r="G16" s="20" t="s">
        <v>133</v>
      </c>
      <c r="H16" s="21" t="s">
        <v>134</v>
      </c>
      <c r="I16" s="22" t="s">
        <v>135</v>
      </c>
      <c r="J16" s="19" t="s">
        <v>132</v>
      </c>
      <c r="K16" s="20" t="s">
        <v>136</v>
      </c>
      <c r="L16" s="21" t="s">
        <v>137</v>
      </c>
      <c r="M16" s="23" t="s">
        <v>138</v>
      </c>
      <c r="N16" s="24" t="s">
        <v>139</v>
      </c>
      <c r="O16" s="20" t="s">
        <v>140</v>
      </c>
      <c r="P16" s="21" t="s">
        <v>141</v>
      </c>
      <c r="Q16" s="22" t="s">
        <v>142</v>
      </c>
      <c r="R16" s="19" t="s">
        <v>132</v>
      </c>
      <c r="S16" s="20" t="s">
        <v>143</v>
      </c>
      <c r="T16" s="21" t="s">
        <v>144</v>
      </c>
      <c r="U16" s="23" t="s">
        <v>145</v>
      </c>
      <c r="V16" s="156"/>
      <c r="W16" s="25"/>
    </row>
    <row r="17" spans="3:39" x14ac:dyDescent="0.25">
      <c r="C17" s="17">
        <v>10</v>
      </c>
      <c r="D17" s="18" t="s">
        <v>146</v>
      </c>
      <c r="E17" s="156"/>
      <c r="F17" s="19" t="s">
        <v>147</v>
      </c>
      <c r="G17" s="20" t="s">
        <v>148</v>
      </c>
      <c r="H17" s="21" t="s">
        <v>149</v>
      </c>
      <c r="I17" s="22" t="s">
        <v>150</v>
      </c>
      <c r="J17" s="19" t="s">
        <v>151</v>
      </c>
      <c r="K17" s="20" t="s">
        <v>152</v>
      </c>
      <c r="L17" s="21" t="s">
        <v>153</v>
      </c>
      <c r="M17" s="27" t="s">
        <v>154</v>
      </c>
      <c r="N17" s="24" t="s">
        <v>147</v>
      </c>
      <c r="O17" s="20" t="s">
        <v>147</v>
      </c>
      <c r="P17" s="21" t="s">
        <v>155</v>
      </c>
      <c r="Q17" s="26" t="s">
        <v>156</v>
      </c>
      <c r="R17" s="19" t="s">
        <v>157</v>
      </c>
      <c r="S17" s="20" t="s">
        <v>158</v>
      </c>
      <c r="T17" s="21" t="s">
        <v>159</v>
      </c>
      <c r="U17" s="23" t="s">
        <v>160</v>
      </c>
      <c r="V17" s="156"/>
      <c r="W17" s="25"/>
    </row>
    <row r="18" spans="3:39" x14ac:dyDescent="0.25">
      <c r="C18" s="17">
        <v>11</v>
      </c>
      <c r="D18" s="18" t="s">
        <v>161</v>
      </c>
      <c r="E18" s="156"/>
      <c r="F18" s="19" t="s">
        <v>162</v>
      </c>
      <c r="G18" s="20" t="s">
        <v>162</v>
      </c>
      <c r="H18" s="21" t="s">
        <v>163</v>
      </c>
      <c r="I18" s="22" t="s">
        <v>164</v>
      </c>
      <c r="J18" s="19" t="s">
        <v>165</v>
      </c>
      <c r="K18" s="20" t="s">
        <v>166</v>
      </c>
      <c r="L18" s="21" t="s">
        <v>167</v>
      </c>
      <c r="M18" s="23" t="s">
        <v>168</v>
      </c>
      <c r="N18" s="24" t="s">
        <v>162</v>
      </c>
      <c r="O18" s="20" t="s">
        <v>169</v>
      </c>
      <c r="P18" s="21" t="s">
        <v>170</v>
      </c>
      <c r="Q18" s="26" t="s">
        <v>171</v>
      </c>
      <c r="R18" s="19" t="s">
        <v>172</v>
      </c>
      <c r="S18" s="20" t="s">
        <v>162</v>
      </c>
      <c r="T18" s="21" t="s">
        <v>173</v>
      </c>
      <c r="U18" s="27" t="s">
        <v>174</v>
      </c>
      <c r="V18" s="156"/>
      <c r="W18" s="25"/>
    </row>
    <row r="19" spans="3:39" x14ac:dyDescent="0.25">
      <c r="C19" s="17">
        <v>12</v>
      </c>
      <c r="D19" s="18" t="s">
        <v>175</v>
      </c>
      <c r="E19" s="156"/>
      <c r="F19" s="19" t="s">
        <v>176</v>
      </c>
      <c r="G19" s="20" t="s">
        <v>177</v>
      </c>
      <c r="H19" s="21" t="s">
        <v>178</v>
      </c>
      <c r="I19" s="26" t="s">
        <v>179</v>
      </c>
      <c r="J19" s="19" t="s">
        <v>180</v>
      </c>
      <c r="K19" s="20" t="s">
        <v>181</v>
      </c>
      <c r="L19" s="21" t="s">
        <v>182</v>
      </c>
      <c r="M19" s="27" t="s">
        <v>183</v>
      </c>
      <c r="N19" s="24" t="s">
        <v>176</v>
      </c>
      <c r="O19" s="20" t="s">
        <v>184</v>
      </c>
      <c r="P19" s="21" t="s">
        <v>185</v>
      </c>
      <c r="Q19" s="26" t="s">
        <v>184</v>
      </c>
      <c r="R19" s="19" t="s">
        <v>186</v>
      </c>
      <c r="S19" s="20" t="s">
        <v>187</v>
      </c>
      <c r="T19" s="21" t="s">
        <v>188</v>
      </c>
      <c r="U19" s="27" t="s">
        <v>189</v>
      </c>
      <c r="V19" s="156"/>
      <c r="W19" s="25"/>
      <c r="AL19" t="s">
        <v>740</v>
      </c>
      <c r="AM19" t="s">
        <v>741</v>
      </c>
    </row>
    <row r="20" spans="3:39" x14ac:dyDescent="0.25">
      <c r="C20" s="17">
        <v>13</v>
      </c>
      <c r="D20" s="18" t="s">
        <v>190</v>
      </c>
      <c r="E20" s="156"/>
      <c r="F20" s="19" t="s">
        <v>191</v>
      </c>
      <c r="G20" s="20" t="s">
        <v>192</v>
      </c>
      <c r="H20" s="21" t="s">
        <v>193</v>
      </c>
      <c r="I20" s="22" t="s">
        <v>194</v>
      </c>
      <c r="J20" s="19" t="s">
        <v>195</v>
      </c>
      <c r="K20" s="20" t="s">
        <v>196</v>
      </c>
      <c r="L20" s="21" t="s">
        <v>197</v>
      </c>
      <c r="M20" s="27" t="s">
        <v>198</v>
      </c>
      <c r="N20" s="24" t="s">
        <v>199</v>
      </c>
      <c r="O20" s="20" t="s">
        <v>200</v>
      </c>
      <c r="P20" s="21" t="s">
        <v>201</v>
      </c>
      <c r="Q20" s="26" t="s">
        <v>106</v>
      </c>
      <c r="R20" s="19" t="s">
        <v>195</v>
      </c>
      <c r="S20" s="20" t="s">
        <v>202</v>
      </c>
      <c r="T20" s="21" t="s">
        <v>203</v>
      </c>
      <c r="U20" s="27" t="s">
        <v>204</v>
      </c>
      <c r="V20" s="156"/>
      <c r="W20" s="25"/>
    </row>
    <row r="21" spans="3:39" x14ac:dyDescent="0.25">
      <c r="C21" s="17">
        <v>14</v>
      </c>
      <c r="D21" s="18" t="s">
        <v>205</v>
      </c>
      <c r="E21" s="156"/>
      <c r="F21" s="19" t="s">
        <v>119</v>
      </c>
      <c r="G21" s="20" t="s">
        <v>206</v>
      </c>
      <c r="H21" s="21" t="s">
        <v>207</v>
      </c>
      <c r="I21" s="26" t="s">
        <v>208</v>
      </c>
      <c r="J21" s="19" t="s">
        <v>209</v>
      </c>
      <c r="K21" s="20" t="s">
        <v>210</v>
      </c>
      <c r="L21" s="21" t="s">
        <v>211</v>
      </c>
      <c r="M21" s="27" t="s">
        <v>212</v>
      </c>
      <c r="N21" s="24" t="s">
        <v>213</v>
      </c>
      <c r="O21" s="20" t="s">
        <v>214</v>
      </c>
      <c r="P21" s="21" t="s">
        <v>81</v>
      </c>
      <c r="Q21" s="26" t="s">
        <v>215</v>
      </c>
      <c r="R21" s="19" t="s">
        <v>82</v>
      </c>
      <c r="S21" s="20" t="s">
        <v>216</v>
      </c>
      <c r="T21" s="21" t="s">
        <v>185</v>
      </c>
      <c r="U21" s="27" t="s">
        <v>217</v>
      </c>
      <c r="V21" s="156"/>
      <c r="W21" s="25"/>
      <c r="AL21" t="s">
        <v>742</v>
      </c>
      <c r="AM21" t="s">
        <v>743</v>
      </c>
    </row>
    <row r="22" spans="3:39" x14ac:dyDescent="0.25">
      <c r="C22" s="17">
        <v>15</v>
      </c>
      <c r="D22" s="18" t="s">
        <v>218</v>
      </c>
      <c r="E22" s="156"/>
      <c r="F22" s="19" t="s">
        <v>219</v>
      </c>
      <c r="G22" s="20" t="s">
        <v>220</v>
      </c>
      <c r="H22" s="21" t="s">
        <v>221</v>
      </c>
      <c r="I22" s="26" t="s">
        <v>222</v>
      </c>
      <c r="J22" s="19" t="s">
        <v>219</v>
      </c>
      <c r="K22" s="20" t="s">
        <v>223</v>
      </c>
      <c r="L22" s="21" t="s">
        <v>224</v>
      </c>
      <c r="M22" s="27" t="s">
        <v>225</v>
      </c>
      <c r="N22" s="24" t="s">
        <v>226</v>
      </c>
      <c r="O22" s="20" t="s">
        <v>227</v>
      </c>
      <c r="P22" s="21" t="s">
        <v>228</v>
      </c>
      <c r="Q22" s="26" t="s">
        <v>94</v>
      </c>
      <c r="R22" s="19" t="s">
        <v>219</v>
      </c>
      <c r="S22" s="20" t="s">
        <v>229</v>
      </c>
      <c r="T22" s="21" t="s">
        <v>230</v>
      </c>
      <c r="U22" s="27" t="s">
        <v>231</v>
      </c>
      <c r="V22" s="156"/>
      <c r="W22" s="25"/>
    </row>
    <row r="23" spans="3:39" x14ac:dyDescent="0.25">
      <c r="C23" s="17">
        <v>16</v>
      </c>
      <c r="D23" s="18" t="s">
        <v>232</v>
      </c>
      <c r="E23" s="156"/>
      <c r="F23" s="19" t="s">
        <v>233</v>
      </c>
      <c r="G23" s="20" t="s">
        <v>234</v>
      </c>
      <c r="H23" s="21" t="s">
        <v>235</v>
      </c>
      <c r="I23" s="22" t="s">
        <v>236</v>
      </c>
      <c r="J23" s="19" t="s">
        <v>35</v>
      </c>
      <c r="K23" s="20" t="s">
        <v>237</v>
      </c>
      <c r="L23" s="21" t="s">
        <v>238</v>
      </c>
      <c r="M23" s="23" t="s">
        <v>239</v>
      </c>
      <c r="N23" s="24" t="s">
        <v>233</v>
      </c>
      <c r="O23" s="20" t="s">
        <v>109</v>
      </c>
      <c r="P23" s="21" t="s">
        <v>240</v>
      </c>
      <c r="Q23" s="22" t="s">
        <v>241</v>
      </c>
      <c r="R23" s="19" t="s">
        <v>35</v>
      </c>
      <c r="S23" s="20" t="s">
        <v>109</v>
      </c>
      <c r="T23" s="21" t="s">
        <v>242</v>
      </c>
      <c r="U23" s="23" t="s">
        <v>243</v>
      </c>
      <c r="V23" s="156"/>
      <c r="W23" s="25"/>
    </row>
    <row r="24" spans="3:39" x14ac:dyDescent="0.25">
      <c r="C24" s="17">
        <v>17</v>
      </c>
      <c r="D24" s="18" t="s">
        <v>244</v>
      </c>
      <c r="E24" s="156"/>
      <c r="F24" s="19" t="s">
        <v>245</v>
      </c>
      <c r="G24" s="20" t="s">
        <v>246</v>
      </c>
      <c r="H24" s="21" t="s">
        <v>247</v>
      </c>
      <c r="I24" s="26" t="s">
        <v>248</v>
      </c>
      <c r="J24" s="19" t="s">
        <v>249</v>
      </c>
      <c r="K24" s="20" t="s">
        <v>250</v>
      </c>
      <c r="L24" s="21" t="s">
        <v>251</v>
      </c>
      <c r="M24" s="27" t="s">
        <v>252</v>
      </c>
      <c r="N24" s="24" t="s">
        <v>245</v>
      </c>
      <c r="O24" s="20" t="s">
        <v>253</v>
      </c>
      <c r="P24" s="21" t="s">
        <v>254</v>
      </c>
      <c r="Q24" s="26" t="s">
        <v>255</v>
      </c>
      <c r="R24" s="19" t="s">
        <v>256</v>
      </c>
      <c r="S24" s="20" t="s">
        <v>257</v>
      </c>
      <c r="T24" s="21" t="s">
        <v>258</v>
      </c>
      <c r="U24" s="27" t="s">
        <v>259</v>
      </c>
      <c r="V24" s="156"/>
      <c r="W24" s="25"/>
    </row>
    <row r="25" spans="3:39" x14ac:dyDescent="0.25">
      <c r="C25" s="17">
        <v>18</v>
      </c>
      <c r="D25" s="18" t="s">
        <v>260</v>
      </c>
      <c r="E25" s="156"/>
      <c r="F25" s="19" t="s">
        <v>261</v>
      </c>
      <c r="G25" s="20" t="s">
        <v>262</v>
      </c>
      <c r="H25" s="21" t="s">
        <v>263</v>
      </c>
      <c r="I25" s="22" t="s">
        <v>264</v>
      </c>
      <c r="J25" s="19" t="s">
        <v>265</v>
      </c>
      <c r="K25" s="20" t="s">
        <v>266</v>
      </c>
      <c r="L25" s="21" t="s">
        <v>267</v>
      </c>
      <c r="M25" s="23" t="s">
        <v>268</v>
      </c>
      <c r="N25" s="24" t="s">
        <v>269</v>
      </c>
      <c r="O25" s="20" t="s">
        <v>270</v>
      </c>
      <c r="P25" s="21" t="s">
        <v>271</v>
      </c>
      <c r="Q25" s="22" t="s">
        <v>272</v>
      </c>
      <c r="R25" s="19" t="s">
        <v>265</v>
      </c>
      <c r="S25" s="20" t="s">
        <v>262</v>
      </c>
      <c r="T25" s="21" t="s">
        <v>273</v>
      </c>
      <c r="U25" s="23" t="s">
        <v>274</v>
      </c>
      <c r="V25" s="156"/>
      <c r="W25" s="25"/>
    </row>
    <row r="26" spans="3:39" x14ac:dyDescent="0.25">
      <c r="C26" s="17">
        <v>19</v>
      </c>
      <c r="D26" s="18" t="s">
        <v>275</v>
      </c>
      <c r="E26" s="156"/>
      <c r="F26" s="19" t="s">
        <v>276</v>
      </c>
      <c r="G26" s="20" t="s">
        <v>165</v>
      </c>
      <c r="H26" s="21" t="s">
        <v>276</v>
      </c>
      <c r="I26" s="26" t="s">
        <v>277</v>
      </c>
      <c r="J26" s="19" t="s">
        <v>278</v>
      </c>
      <c r="K26" s="20" t="s">
        <v>279</v>
      </c>
      <c r="L26" s="21" t="s">
        <v>280</v>
      </c>
      <c r="M26" s="27" t="s">
        <v>281</v>
      </c>
      <c r="N26" s="24" t="s">
        <v>276</v>
      </c>
      <c r="O26" s="20" t="s">
        <v>173</v>
      </c>
      <c r="P26" s="21" t="s">
        <v>282</v>
      </c>
      <c r="Q26" s="26" t="s">
        <v>283</v>
      </c>
      <c r="R26" s="19" t="s">
        <v>276</v>
      </c>
      <c r="S26" s="20" t="s">
        <v>284</v>
      </c>
      <c r="T26" s="21" t="s">
        <v>279</v>
      </c>
      <c r="U26" s="27" t="s">
        <v>285</v>
      </c>
      <c r="V26" s="156"/>
      <c r="W26" s="25"/>
    </row>
    <row r="27" spans="3:39" x14ac:dyDescent="0.25">
      <c r="C27" s="17">
        <v>20</v>
      </c>
      <c r="D27" s="18" t="s">
        <v>286</v>
      </c>
      <c r="E27" s="156"/>
      <c r="F27" s="19" t="s">
        <v>287</v>
      </c>
      <c r="G27" s="20" t="s">
        <v>288</v>
      </c>
      <c r="H27" s="21" t="s">
        <v>289</v>
      </c>
      <c r="I27" s="26" t="s">
        <v>201</v>
      </c>
      <c r="J27" s="19" t="s">
        <v>290</v>
      </c>
      <c r="K27" s="20" t="s">
        <v>291</v>
      </c>
      <c r="L27" s="21" t="s">
        <v>292</v>
      </c>
      <c r="M27" s="23" t="s">
        <v>293</v>
      </c>
      <c r="N27" s="24" t="s">
        <v>294</v>
      </c>
      <c r="O27" s="20" t="s">
        <v>285</v>
      </c>
      <c r="P27" s="21" t="s">
        <v>295</v>
      </c>
      <c r="Q27" s="22" t="s">
        <v>296</v>
      </c>
      <c r="R27" s="19" t="s">
        <v>287</v>
      </c>
      <c r="S27" s="20" t="s">
        <v>288</v>
      </c>
      <c r="T27" s="21" t="s">
        <v>184</v>
      </c>
      <c r="U27" s="23" t="s">
        <v>297</v>
      </c>
      <c r="V27" s="156"/>
      <c r="W27" s="25"/>
    </row>
    <row r="28" spans="3:39" x14ac:dyDescent="0.25">
      <c r="C28" s="17">
        <v>21</v>
      </c>
      <c r="D28" s="18" t="s">
        <v>298</v>
      </c>
      <c r="E28" s="156"/>
      <c r="F28" s="19" t="s">
        <v>299</v>
      </c>
      <c r="G28" s="20" t="s">
        <v>300</v>
      </c>
      <c r="H28" s="21" t="s">
        <v>301</v>
      </c>
      <c r="I28" s="26" t="s">
        <v>302</v>
      </c>
      <c r="J28" s="19" t="s">
        <v>303</v>
      </c>
      <c r="K28" s="20" t="s">
        <v>299</v>
      </c>
      <c r="L28" s="21" t="s">
        <v>304</v>
      </c>
      <c r="M28" s="27" t="s">
        <v>305</v>
      </c>
      <c r="N28" s="24" t="s">
        <v>299</v>
      </c>
      <c r="O28" s="20" t="s">
        <v>306</v>
      </c>
      <c r="P28" s="21" t="s">
        <v>307</v>
      </c>
      <c r="Q28" s="26" t="s">
        <v>308</v>
      </c>
      <c r="R28" s="19" t="s">
        <v>309</v>
      </c>
      <c r="S28" s="20" t="s">
        <v>310</v>
      </c>
      <c r="T28" s="21" t="s">
        <v>300</v>
      </c>
      <c r="U28" s="27" t="s">
        <v>305</v>
      </c>
      <c r="V28" s="156"/>
      <c r="W28" s="25"/>
    </row>
    <row r="29" spans="3:39" x14ac:dyDescent="0.25">
      <c r="C29" s="17">
        <v>22</v>
      </c>
      <c r="D29" s="18" t="s">
        <v>311</v>
      </c>
      <c r="E29" s="156"/>
      <c r="F29" s="19" t="s">
        <v>312</v>
      </c>
      <c r="G29" s="20" t="s">
        <v>313</v>
      </c>
      <c r="H29" s="28" t="s">
        <v>314</v>
      </c>
      <c r="I29" s="22" t="s">
        <v>315</v>
      </c>
      <c r="J29" s="19" t="s">
        <v>96</v>
      </c>
      <c r="K29" s="20" t="s">
        <v>316</v>
      </c>
      <c r="L29" s="28" t="s">
        <v>317</v>
      </c>
      <c r="M29" s="27" t="s">
        <v>318</v>
      </c>
      <c r="N29" s="24" t="s">
        <v>312</v>
      </c>
      <c r="O29" s="20" t="s">
        <v>319</v>
      </c>
      <c r="P29" s="28" t="s">
        <v>320</v>
      </c>
      <c r="Q29" s="26" t="s">
        <v>321</v>
      </c>
      <c r="R29" s="19" t="s">
        <v>322</v>
      </c>
      <c r="S29" s="20" t="s">
        <v>323</v>
      </c>
      <c r="T29" s="28" t="s">
        <v>324</v>
      </c>
      <c r="U29" s="27" t="s">
        <v>325</v>
      </c>
      <c r="V29" s="156"/>
      <c r="W29" s="25"/>
    </row>
    <row r="30" spans="3:39" x14ac:dyDescent="0.25">
      <c r="C30" s="17">
        <v>23</v>
      </c>
      <c r="D30" s="18" t="s">
        <v>326</v>
      </c>
      <c r="E30" s="156"/>
      <c r="F30" s="19" t="s">
        <v>327</v>
      </c>
      <c r="G30" s="20" t="s">
        <v>328</v>
      </c>
      <c r="H30" s="21" t="s">
        <v>329</v>
      </c>
      <c r="I30" s="26" t="s">
        <v>330</v>
      </c>
      <c r="J30" s="19" t="s">
        <v>331</v>
      </c>
      <c r="K30" s="20" t="s">
        <v>332</v>
      </c>
      <c r="L30" s="21" t="s">
        <v>333</v>
      </c>
      <c r="M30" s="23" t="s">
        <v>334</v>
      </c>
      <c r="N30" s="24" t="s">
        <v>327</v>
      </c>
      <c r="O30" s="20" t="s">
        <v>331</v>
      </c>
      <c r="P30" s="21" t="s">
        <v>335</v>
      </c>
      <c r="Q30" s="22" t="s">
        <v>336</v>
      </c>
      <c r="R30" s="19" t="s">
        <v>327</v>
      </c>
      <c r="S30" s="20" t="s">
        <v>337</v>
      </c>
      <c r="T30" s="21" t="s">
        <v>338</v>
      </c>
      <c r="U30" s="27" t="s">
        <v>57</v>
      </c>
      <c r="V30" s="156"/>
      <c r="W30" s="25"/>
    </row>
    <row r="31" spans="3:39" x14ac:dyDescent="0.25">
      <c r="C31" s="17">
        <v>24</v>
      </c>
      <c r="D31" s="18" t="s">
        <v>339</v>
      </c>
      <c r="E31" s="156"/>
      <c r="F31" s="19" t="s">
        <v>340</v>
      </c>
      <c r="G31" s="20" t="s">
        <v>341</v>
      </c>
      <c r="H31" s="21" t="s">
        <v>342</v>
      </c>
      <c r="I31" s="26" t="s">
        <v>343</v>
      </c>
      <c r="J31" s="19" t="s">
        <v>344</v>
      </c>
      <c r="K31" s="20" t="s">
        <v>345</v>
      </c>
      <c r="L31" s="21" t="s">
        <v>346</v>
      </c>
      <c r="M31" s="27" t="s">
        <v>347</v>
      </c>
      <c r="N31" s="24" t="s">
        <v>340</v>
      </c>
      <c r="O31" s="20" t="s">
        <v>348</v>
      </c>
      <c r="P31" s="21" t="s">
        <v>349</v>
      </c>
      <c r="Q31" s="26" t="s">
        <v>350</v>
      </c>
      <c r="R31" s="19" t="s">
        <v>351</v>
      </c>
      <c r="S31" s="20" t="s">
        <v>352</v>
      </c>
      <c r="T31" s="21" t="s">
        <v>353</v>
      </c>
      <c r="U31" s="27" t="s">
        <v>341</v>
      </c>
      <c r="V31" s="156"/>
      <c r="W31" s="25"/>
    </row>
    <row r="32" spans="3:39" x14ac:dyDescent="0.25">
      <c r="C32" s="17">
        <v>25</v>
      </c>
      <c r="D32" s="18" t="s">
        <v>354</v>
      </c>
      <c r="E32" s="156"/>
      <c r="F32" s="19" t="s">
        <v>355</v>
      </c>
      <c r="G32" s="20" t="s">
        <v>356</v>
      </c>
      <c r="H32" s="21" t="s">
        <v>163</v>
      </c>
      <c r="I32" s="26" t="s">
        <v>357</v>
      </c>
      <c r="J32" s="19" t="s">
        <v>358</v>
      </c>
      <c r="K32" s="20" t="s">
        <v>359</v>
      </c>
      <c r="L32" s="21" t="s">
        <v>360</v>
      </c>
      <c r="M32" s="27" t="s">
        <v>361</v>
      </c>
      <c r="N32" s="24" t="s">
        <v>362</v>
      </c>
      <c r="O32" s="20" t="s">
        <v>363</v>
      </c>
      <c r="P32" s="21" t="s">
        <v>364</v>
      </c>
      <c r="Q32" s="26" t="s">
        <v>365</v>
      </c>
      <c r="R32" s="19" t="s">
        <v>362</v>
      </c>
      <c r="S32" s="20" t="s">
        <v>366</v>
      </c>
      <c r="T32" s="21" t="s">
        <v>367</v>
      </c>
      <c r="U32" s="27" t="s">
        <v>368</v>
      </c>
      <c r="V32" s="156"/>
      <c r="W32" s="25"/>
    </row>
    <row r="33" spans="3:23" x14ac:dyDescent="0.25">
      <c r="C33" s="17">
        <v>26</v>
      </c>
      <c r="D33" s="18" t="s">
        <v>369</v>
      </c>
      <c r="E33" s="156"/>
      <c r="F33" s="19" t="s">
        <v>370</v>
      </c>
      <c r="G33" s="20" t="s">
        <v>371</v>
      </c>
      <c r="H33" s="21" t="s">
        <v>372</v>
      </c>
      <c r="I33" s="26" t="s">
        <v>373</v>
      </c>
      <c r="J33" s="19" t="s">
        <v>295</v>
      </c>
      <c r="K33" s="20" t="s">
        <v>374</v>
      </c>
      <c r="L33" s="21" t="s">
        <v>375</v>
      </c>
      <c r="M33" s="27" t="s">
        <v>376</v>
      </c>
      <c r="N33" s="24" t="s">
        <v>370</v>
      </c>
      <c r="O33" s="20" t="s">
        <v>377</v>
      </c>
      <c r="P33" s="21" t="s">
        <v>371</v>
      </c>
      <c r="Q33" s="26" t="s">
        <v>378</v>
      </c>
      <c r="R33" s="19" t="s">
        <v>295</v>
      </c>
      <c r="S33" s="20" t="s">
        <v>379</v>
      </c>
      <c r="T33" s="21" t="s">
        <v>380</v>
      </c>
      <c r="U33" s="27" t="s">
        <v>381</v>
      </c>
      <c r="V33" s="156"/>
      <c r="W33" s="25"/>
    </row>
    <row r="34" spans="3:23" x14ac:dyDescent="0.25">
      <c r="C34" s="17">
        <v>27</v>
      </c>
      <c r="D34" s="18" t="s">
        <v>382</v>
      </c>
      <c r="E34" s="156"/>
      <c r="F34" s="19" t="s">
        <v>383</v>
      </c>
      <c r="G34" s="20" t="s">
        <v>384</v>
      </c>
      <c r="H34" s="21" t="s">
        <v>385</v>
      </c>
      <c r="I34" s="22" t="s">
        <v>386</v>
      </c>
      <c r="J34" s="19" t="s">
        <v>387</v>
      </c>
      <c r="K34" s="20" t="s">
        <v>388</v>
      </c>
      <c r="L34" s="21" t="s">
        <v>387</v>
      </c>
      <c r="M34" s="23" t="s">
        <v>389</v>
      </c>
      <c r="N34" s="24" t="s">
        <v>390</v>
      </c>
      <c r="O34" s="20" t="s">
        <v>388</v>
      </c>
      <c r="P34" s="21" t="s">
        <v>391</v>
      </c>
      <c r="Q34" s="22" t="s">
        <v>392</v>
      </c>
      <c r="R34" s="19" t="s">
        <v>387</v>
      </c>
      <c r="S34" s="20" t="s">
        <v>383</v>
      </c>
      <c r="T34" s="21" t="s">
        <v>387</v>
      </c>
      <c r="U34" s="23" t="s">
        <v>393</v>
      </c>
      <c r="V34" s="156"/>
      <c r="W34" s="25"/>
    </row>
    <row r="35" spans="3:23" x14ac:dyDescent="0.25">
      <c r="C35" s="17">
        <v>28</v>
      </c>
      <c r="D35" s="18" t="s">
        <v>394</v>
      </c>
      <c r="E35" s="156"/>
      <c r="F35" s="19" t="s">
        <v>395</v>
      </c>
      <c r="G35" s="20" t="s">
        <v>396</v>
      </c>
      <c r="H35" s="21" t="s">
        <v>397</v>
      </c>
      <c r="I35" s="22" t="s">
        <v>398</v>
      </c>
      <c r="J35" s="19" t="s">
        <v>399</v>
      </c>
      <c r="K35" s="20" t="s">
        <v>400</v>
      </c>
      <c r="L35" s="21" t="s">
        <v>401</v>
      </c>
      <c r="M35" s="23" t="s">
        <v>402</v>
      </c>
      <c r="N35" s="24" t="s">
        <v>174</v>
      </c>
      <c r="O35" s="20" t="s">
        <v>174</v>
      </c>
      <c r="P35" s="21" t="s">
        <v>357</v>
      </c>
      <c r="Q35" s="22" t="s">
        <v>403</v>
      </c>
      <c r="R35" s="19" t="s">
        <v>395</v>
      </c>
      <c r="S35" s="20" t="s">
        <v>404</v>
      </c>
      <c r="T35" s="21" t="s">
        <v>405</v>
      </c>
      <c r="U35" s="23" t="s">
        <v>406</v>
      </c>
      <c r="V35" s="156"/>
      <c r="W35" s="25"/>
    </row>
    <row r="36" spans="3:23" x14ac:dyDescent="0.25">
      <c r="C36" s="17">
        <v>29</v>
      </c>
      <c r="D36" s="18" t="s">
        <v>407</v>
      </c>
      <c r="E36" s="156"/>
      <c r="F36" s="19" t="s">
        <v>408</v>
      </c>
      <c r="G36" s="20" t="s">
        <v>409</v>
      </c>
      <c r="H36" s="21" t="s">
        <v>410</v>
      </c>
      <c r="I36" s="22" t="s">
        <v>411</v>
      </c>
      <c r="J36" s="19" t="s">
        <v>412</v>
      </c>
      <c r="K36" s="20" t="s">
        <v>413</v>
      </c>
      <c r="L36" s="21" t="s">
        <v>414</v>
      </c>
      <c r="M36" s="23" t="s">
        <v>415</v>
      </c>
      <c r="N36" s="24" t="s">
        <v>416</v>
      </c>
      <c r="O36" s="20" t="s">
        <v>417</v>
      </c>
      <c r="P36" s="21" t="s">
        <v>418</v>
      </c>
      <c r="Q36" s="22" t="s">
        <v>419</v>
      </c>
      <c r="R36" s="31" t="s">
        <v>417</v>
      </c>
      <c r="S36" s="20" t="s">
        <v>420</v>
      </c>
      <c r="T36" s="21" t="s">
        <v>421</v>
      </c>
      <c r="U36" s="23" t="s">
        <v>419</v>
      </c>
      <c r="V36" s="156"/>
      <c r="W36" s="25"/>
    </row>
    <row r="37" spans="3:23" x14ac:dyDescent="0.25">
      <c r="C37" s="17">
        <v>30</v>
      </c>
      <c r="D37" s="18" t="s">
        <v>422</v>
      </c>
      <c r="E37" s="156"/>
      <c r="F37" s="29" t="s">
        <v>423</v>
      </c>
      <c r="G37" s="20" t="s">
        <v>424</v>
      </c>
      <c r="H37" s="21" t="s">
        <v>425</v>
      </c>
      <c r="I37" s="26" t="s">
        <v>426</v>
      </c>
      <c r="J37" s="29" t="s">
        <v>423</v>
      </c>
      <c r="K37" s="20" t="s">
        <v>427</v>
      </c>
      <c r="L37" s="21" t="s">
        <v>428</v>
      </c>
      <c r="M37" s="27" t="s">
        <v>153</v>
      </c>
      <c r="N37" s="30" t="s">
        <v>423</v>
      </c>
      <c r="O37" s="20" t="s">
        <v>429</v>
      </c>
      <c r="P37" s="21" t="s">
        <v>430</v>
      </c>
      <c r="Q37" s="26" t="s">
        <v>431</v>
      </c>
      <c r="R37" s="29" t="s">
        <v>423</v>
      </c>
      <c r="S37" s="20" t="s">
        <v>432</v>
      </c>
      <c r="T37" s="21" t="s">
        <v>433</v>
      </c>
      <c r="U37" s="27" t="s">
        <v>434</v>
      </c>
      <c r="V37" s="156"/>
      <c r="W37" s="25"/>
    </row>
    <row r="38" spans="3:23" ht="15.75" thickBot="1" x14ac:dyDescent="0.3">
      <c r="C38" s="32">
        <v>31</v>
      </c>
      <c r="D38" s="33" t="s">
        <v>435</v>
      </c>
      <c r="E38" s="157"/>
      <c r="F38" s="34" t="s">
        <v>436</v>
      </c>
      <c r="G38" s="35" t="s">
        <v>437</v>
      </c>
      <c r="H38" s="36" t="s">
        <v>438</v>
      </c>
      <c r="I38" s="37" t="s">
        <v>439</v>
      </c>
      <c r="J38" s="34" t="s">
        <v>395</v>
      </c>
      <c r="K38" s="35" t="s">
        <v>440</v>
      </c>
      <c r="L38" s="36" t="s">
        <v>441</v>
      </c>
      <c r="M38" s="38" t="s">
        <v>442</v>
      </c>
      <c r="N38" s="39" t="s">
        <v>436</v>
      </c>
      <c r="O38" s="35" t="s">
        <v>395</v>
      </c>
      <c r="P38" s="36" t="s">
        <v>443</v>
      </c>
      <c r="Q38" s="37" t="s">
        <v>444</v>
      </c>
      <c r="R38" s="34" t="s">
        <v>445</v>
      </c>
      <c r="S38" s="35" t="s">
        <v>446</v>
      </c>
      <c r="T38" s="36" t="s">
        <v>447</v>
      </c>
      <c r="U38" s="38" t="s">
        <v>448</v>
      </c>
      <c r="V38" s="157"/>
      <c r="W38" s="32"/>
    </row>
    <row r="39" spans="3:23" ht="15.75" thickBot="1" x14ac:dyDescent="0.3">
      <c r="C39" s="149" t="s">
        <v>449</v>
      </c>
      <c r="D39" s="150"/>
      <c r="E39" s="151"/>
      <c r="F39" s="40">
        <f>((31-3)/31)*100</f>
        <v>90.322580645161281</v>
      </c>
      <c r="G39" s="41">
        <f>((31-0)/31)*100</f>
        <v>100</v>
      </c>
      <c r="H39" s="42">
        <f>((31-2)/31)*100</f>
        <v>93.548387096774192</v>
      </c>
      <c r="I39" s="43">
        <f>((31-15)/31)*100</f>
        <v>51.612903225806448</v>
      </c>
      <c r="J39" s="40">
        <f>((31-3)/31)*100</f>
        <v>90.322580645161281</v>
      </c>
      <c r="K39" s="44">
        <f>((31-0)/31)*100</f>
        <v>100</v>
      </c>
      <c r="L39" s="42">
        <f>((31-2)/31)*100</f>
        <v>93.548387096774192</v>
      </c>
      <c r="M39" s="45">
        <f>((31-14)/31)*100</f>
        <v>54.838709677419352</v>
      </c>
      <c r="N39" s="46">
        <f>((31-3)/31)*100</f>
        <v>90.322580645161281</v>
      </c>
      <c r="O39" s="44">
        <f>((31-0)/31)*100</f>
        <v>100</v>
      </c>
      <c r="P39" s="42">
        <f>((31-2)/31)*100</f>
        <v>93.548387096774192</v>
      </c>
      <c r="Q39" s="43">
        <f>((31-13)/31)*100</f>
        <v>58.064516129032263</v>
      </c>
      <c r="R39" s="40">
        <f>((31-3)/31)*100</f>
        <v>90.322580645161281</v>
      </c>
      <c r="S39" s="44">
        <f>((31-0)/31)*100</f>
        <v>100</v>
      </c>
      <c r="T39" s="42">
        <f>((31-2)/31)*100</f>
        <v>93.548387096774192</v>
      </c>
      <c r="U39" s="45">
        <f>((31-13)/31)*100</f>
        <v>58.064516129032263</v>
      </c>
      <c r="V39" s="189"/>
      <c r="W39" s="190"/>
    </row>
    <row r="40" spans="3:23" ht="15.75" thickBot="1" x14ac:dyDescent="0.3">
      <c r="C40" s="193" t="s">
        <v>450</v>
      </c>
      <c r="D40" s="194"/>
      <c r="E40" s="195"/>
      <c r="F40" s="159">
        <f>SUM(F39:I39)/4</f>
        <v>83.870967741935488</v>
      </c>
      <c r="G40" s="152"/>
      <c r="H40" s="152"/>
      <c r="I40" s="153"/>
      <c r="J40" s="159">
        <f>SUM(J39:M39)/4</f>
        <v>84.677419354838705</v>
      </c>
      <c r="K40" s="152"/>
      <c r="L40" s="152"/>
      <c r="M40" s="153"/>
      <c r="N40" s="159">
        <f>SUM(N39:Q39)/4</f>
        <v>85.483870967741936</v>
      </c>
      <c r="O40" s="152"/>
      <c r="P40" s="152"/>
      <c r="Q40" s="153"/>
      <c r="R40" s="159">
        <f>SUM(R39:U39)/4</f>
        <v>85.483870967741936</v>
      </c>
      <c r="S40" s="152"/>
      <c r="T40" s="152"/>
      <c r="U40" s="153"/>
      <c r="V40" s="191"/>
      <c r="W40" s="192"/>
    </row>
    <row r="41" spans="3:23" ht="15.75" thickBot="1" x14ac:dyDescent="0.3">
      <c r="C41" s="47"/>
      <c r="D41" s="47"/>
      <c r="E41" s="47"/>
      <c r="F41" s="47"/>
      <c r="G41" s="47"/>
      <c r="H41" s="47"/>
      <c r="I41" s="4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49"/>
    </row>
    <row r="42" spans="3:23" x14ac:dyDescent="0.25">
      <c r="C42" s="164" t="s">
        <v>451</v>
      </c>
      <c r="D42" s="165"/>
      <c r="E42" s="175" t="s">
        <v>452</v>
      </c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</row>
    <row r="43" spans="3:23" ht="15.75" thickBot="1" x14ac:dyDescent="0.3">
      <c r="C43" s="166"/>
      <c r="D43" s="16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</row>
    <row r="44" spans="3:23" x14ac:dyDescent="0.25">
      <c r="C44" s="47"/>
      <c r="D44" s="47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3:23" ht="15.75" thickBot="1" x14ac:dyDescent="0.3">
      <c r="C45" s="47"/>
      <c r="D45" s="47"/>
      <c r="E45" s="50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0"/>
      <c r="W45" s="50"/>
    </row>
    <row r="46" spans="3:23" ht="15.75" thickBot="1" x14ac:dyDescent="0.3">
      <c r="C46" s="134" t="s">
        <v>0</v>
      </c>
      <c r="D46" s="137" t="s">
        <v>1</v>
      </c>
      <c r="E46" s="140" t="s">
        <v>2</v>
      </c>
      <c r="F46" s="196" t="s">
        <v>3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8"/>
      <c r="V46" s="199" t="s">
        <v>4</v>
      </c>
      <c r="W46" s="171" t="s">
        <v>5</v>
      </c>
    </row>
    <row r="47" spans="3:23" ht="15.75" thickBot="1" x14ac:dyDescent="0.3">
      <c r="C47" s="135"/>
      <c r="D47" s="138"/>
      <c r="E47" s="141"/>
      <c r="F47" s="149" t="s">
        <v>6</v>
      </c>
      <c r="G47" s="150"/>
      <c r="H47" s="150"/>
      <c r="I47" s="185"/>
      <c r="J47" s="159" t="s">
        <v>7</v>
      </c>
      <c r="K47" s="152"/>
      <c r="L47" s="152"/>
      <c r="M47" s="153"/>
      <c r="N47" s="152" t="s">
        <v>453</v>
      </c>
      <c r="O47" s="152"/>
      <c r="P47" s="152"/>
      <c r="Q47" s="152"/>
      <c r="R47" s="149" t="s">
        <v>9</v>
      </c>
      <c r="S47" s="150"/>
      <c r="T47" s="150"/>
      <c r="U47" s="151"/>
      <c r="V47" s="200"/>
      <c r="W47" s="172"/>
    </row>
    <row r="48" spans="3:23" ht="15.75" thickBot="1" x14ac:dyDescent="0.3">
      <c r="C48" s="136"/>
      <c r="D48" s="139"/>
      <c r="E48" s="142"/>
      <c r="F48" s="52" t="s">
        <v>10</v>
      </c>
      <c r="G48" s="3" t="s">
        <v>11</v>
      </c>
      <c r="H48" s="3" t="s">
        <v>12</v>
      </c>
      <c r="I48" s="4" t="s">
        <v>13</v>
      </c>
      <c r="J48" s="1" t="s">
        <v>10</v>
      </c>
      <c r="K48" s="3" t="s">
        <v>11</v>
      </c>
      <c r="L48" s="3" t="s">
        <v>12</v>
      </c>
      <c r="M48" s="5" t="s">
        <v>13</v>
      </c>
      <c r="N48" s="53" t="s">
        <v>10</v>
      </c>
      <c r="O48" s="3" t="s">
        <v>11</v>
      </c>
      <c r="P48" s="3" t="s">
        <v>12</v>
      </c>
      <c r="Q48" s="4" t="s">
        <v>13</v>
      </c>
      <c r="R48" s="1" t="s">
        <v>10</v>
      </c>
      <c r="S48" s="3" t="s">
        <v>11</v>
      </c>
      <c r="T48" s="3" t="s">
        <v>12</v>
      </c>
      <c r="U48" s="5" t="s">
        <v>13</v>
      </c>
      <c r="V48" s="201"/>
      <c r="W48" s="173"/>
    </row>
    <row r="49" spans="3:23" x14ac:dyDescent="0.25">
      <c r="C49" s="7">
        <v>1</v>
      </c>
      <c r="D49" s="54" t="s">
        <v>454</v>
      </c>
      <c r="E49" s="180" t="s">
        <v>29</v>
      </c>
      <c r="F49" s="55" t="s">
        <v>455</v>
      </c>
      <c r="G49" s="56" t="s">
        <v>456</v>
      </c>
      <c r="H49" s="56" t="s">
        <v>457</v>
      </c>
      <c r="I49" s="57" t="s">
        <v>458</v>
      </c>
      <c r="J49" s="58" t="s">
        <v>459</v>
      </c>
      <c r="K49" s="56" t="s">
        <v>456</v>
      </c>
      <c r="L49" s="56" t="s">
        <v>460</v>
      </c>
      <c r="M49" s="59" t="s">
        <v>461</v>
      </c>
      <c r="N49" s="60" t="s">
        <v>462</v>
      </c>
      <c r="O49" s="56" t="s">
        <v>463</v>
      </c>
      <c r="P49" s="56" t="s">
        <v>464</v>
      </c>
      <c r="Q49" s="57" t="s">
        <v>465</v>
      </c>
      <c r="R49" s="58" t="s">
        <v>466</v>
      </c>
      <c r="S49" s="56" t="s">
        <v>467</v>
      </c>
      <c r="T49" s="56" t="s">
        <v>468</v>
      </c>
      <c r="U49" s="59" t="s">
        <v>469</v>
      </c>
      <c r="V49" s="155" t="s">
        <v>29</v>
      </c>
      <c r="W49" s="61"/>
    </row>
    <row r="50" spans="3:23" ht="15.75" thickBot="1" x14ac:dyDescent="0.3">
      <c r="C50" s="17">
        <v>2</v>
      </c>
      <c r="D50" s="62" t="s">
        <v>470</v>
      </c>
      <c r="E50" s="181"/>
      <c r="F50" s="63" t="s">
        <v>471</v>
      </c>
      <c r="G50" s="21" t="s">
        <v>472</v>
      </c>
      <c r="H50" s="28" t="s">
        <v>473</v>
      </c>
      <c r="I50" s="22" t="s">
        <v>474</v>
      </c>
      <c r="J50" s="19" t="s">
        <v>475</v>
      </c>
      <c r="K50" s="21" t="s">
        <v>476</v>
      </c>
      <c r="L50" s="28" t="s">
        <v>477</v>
      </c>
      <c r="M50" s="23" t="s">
        <v>478</v>
      </c>
      <c r="N50" s="64" t="s">
        <v>479</v>
      </c>
      <c r="O50" s="28" t="s">
        <v>480</v>
      </c>
      <c r="P50" s="28" t="s">
        <v>481</v>
      </c>
      <c r="Q50" s="22" t="s">
        <v>482</v>
      </c>
      <c r="R50" s="29" t="s">
        <v>483</v>
      </c>
      <c r="S50" s="28" t="s">
        <v>484</v>
      </c>
      <c r="T50" s="28" t="s">
        <v>485</v>
      </c>
      <c r="U50" s="23" t="s">
        <v>486</v>
      </c>
      <c r="V50" s="156"/>
      <c r="W50" s="25"/>
    </row>
    <row r="51" spans="3:23" x14ac:dyDescent="0.25">
      <c r="C51" s="7">
        <v>3</v>
      </c>
      <c r="D51" s="62" t="s">
        <v>487</v>
      </c>
      <c r="E51" s="181"/>
      <c r="F51" s="63" t="s">
        <v>488</v>
      </c>
      <c r="G51" s="21" t="s">
        <v>489</v>
      </c>
      <c r="H51" s="28" t="s">
        <v>490</v>
      </c>
      <c r="I51" s="22" t="s">
        <v>491</v>
      </c>
      <c r="J51" s="19" t="s">
        <v>492</v>
      </c>
      <c r="K51" s="21" t="s">
        <v>493</v>
      </c>
      <c r="L51" s="28" t="s">
        <v>27</v>
      </c>
      <c r="M51" s="23" t="s">
        <v>494</v>
      </c>
      <c r="N51" s="64" t="s">
        <v>495</v>
      </c>
      <c r="O51" s="21" t="s">
        <v>496</v>
      </c>
      <c r="P51" s="28" t="s">
        <v>497</v>
      </c>
      <c r="Q51" s="22" t="s">
        <v>498</v>
      </c>
      <c r="R51" s="19" t="s">
        <v>499</v>
      </c>
      <c r="S51" s="21" t="s">
        <v>500</v>
      </c>
      <c r="T51" s="28" t="s">
        <v>501</v>
      </c>
      <c r="U51" s="23" t="s">
        <v>502</v>
      </c>
      <c r="V51" s="156"/>
      <c r="W51" s="25"/>
    </row>
    <row r="52" spans="3:23" ht="15.75" thickBot="1" x14ac:dyDescent="0.3">
      <c r="C52" s="17">
        <v>4</v>
      </c>
      <c r="D52" s="62" t="s">
        <v>503</v>
      </c>
      <c r="E52" s="181"/>
      <c r="F52" s="63" t="s">
        <v>504</v>
      </c>
      <c r="G52" s="28" t="s">
        <v>505</v>
      </c>
      <c r="H52" s="28" t="s">
        <v>506</v>
      </c>
      <c r="I52" s="22" t="s">
        <v>507</v>
      </c>
      <c r="J52" s="19" t="s">
        <v>508</v>
      </c>
      <c r="K52" s="28" t="s">
        <v>509</v>
      </c>
      <c r="L52" s="28" t="s">
        <v>510</v>
      </c>
      <c r="M52" s="23" t="s">
        <v>511</v>
      </c>
      <c r="N52" s="64" t="s">
        <v>475</v>
      </c>
      <c r="O52" s="21" t="s">
        <v>512</v>
      </c>
      <c r="P52" s="28" t="s">
        <v>513</v>
      </c>
      <c r="Q52" s="22" t="s">
        <v>514</v>
      </c>
      <c r="R52" s="19" t="s">
        <v>515</v>
      </c>
      <c r="S52" s="21" t="s">
        <v>516</v>
      </c>
      <c r="T52" s="28" t="s">
        <v>517</v>
      </c>
      <c r="U52" s="23" t="s">
        <v>518</v>
      </c>
      <c r="V52" s="156"/>
      <c r="W52" s="25"/>
    </row>
    <row r="53" spans="3:23" x14ac:dyDescent="0.25">
      <c r="C53" s="7">
        <v>5</v>
      </c>
      <c r="D53" s="62" t="s">
        <v>519</v>
      </c>
      <c r="E53" s="181"/>
      <c r="F53" s="63" t="s">
        <v>520</v>
      </c>
      <c r="G53" s="28" t="s">
        <v>521</v>
      </c>
      <c r="H53" s="28" t="s">
        <v>522</v>
      </c>
      <c r="I53" s="26" t="s">
        <v>523</v>
      </c>
      <c r="J53" s="29" t="s">
        <v>524</v>
      </c>
      <c r="K53" s="28" t="s">
        <v>525</v>
      </c>
      <c r="L53" s="28" t="s">
        <v>526</v>
      </c>
      <c r="M53" s="27" t="s">
        <v>527</v>
      </c>
      <c r="N53" s="64" t="s">
        <v>528</v>
      </c>
      <c r="O53" s="28" t="s">
        <v>529</v>
      </c>
      <c r="P53" s="28" t="s">
        <v>530</v>
      </c>
      <c r="Q53" s="26" t="s">
        <v>531</v>
      </c>
      <c r="R53" s="29" t="s">
        <v>532</v>
      </c>
      <c r="S53" s="28" t="s">
        <v>533</v>
      </c>
      <c r="T53" s="28" t="s">
        <v>534</v>
      </c>
      <c r="U53" s="27" t="s">
        <v>535</v>
      </c>
      <c r="V53" s="156"/>
      <c r="W53" s="25"/>
    </row>
    <row r="54" spans="3:23" ht="15.75" thickBot="1" x14ac:dyDescent="0.3">
      <c r="C54" s="17">
        <v>6</v>
      </c>
      <c r="D54" s="62" t="s">
        <v>536</v>
      </c>
      <c r="E54" s="181"/>
      <c r="F54" s="63" t="s">
        <v>537</v>
      </c>
      <c r="G54" s="21" t="s">
        <v>538</v>
      </c>
      <c r="H54" s="28" t="s">
        <v>539</v>
      </c>
      <c r="I54" s="22" t="s">
        <v>540</v>
      </c>
      <c r="J54" s="19" t="s">
        <v>541</v>
      </c>
      <c r="K54" s="21" t="s">
        <v>542</v>
      </c>
      <c r="L54" s="28" t="s">
        <v>543</v>
      </c>
      <c r="M54" s="23" t="s">
        <v>544</v>
      </c>
      <c r="N54" s="64" t="s">
        <v>545</v>
      </c>
      <c r="O54" s="21" t="s">
        <v>546</v>
      </c>
      <c r="P54" s="28" t="s">
        <v>547</v>
      </c>
      <c r="Q54" s="22" t="s">
        <v>548</v>
      </c>
      <c r="R54" s="29" t="s">
        <v>549</v>
      </c>
      <c r="S54" s="28" t="s">
        <v>550</v>
      </c>
      <c r="T54" s="28" t="s">
        <v>551</v>
      </c>
      <c r="U54" s="23" t="s">
        <v>552</v>
      </c>
      <c r="V54" s="156"/>
      <c r="W54" s="25"/>
    </row>
    <row r="55" spans="3:23" x14ac:dyDescent="0.25">
      <c r="C55" s="7">
        <v>7</v>
      </c>
      <c r="D55" s="62" t="s">
        <v>553</v>
      </c>
      <c r="E55" s="181"/>
      <c r="F55" s="63" t="s">
        <v>554</v>
      </c>
      <c r="G55" s="21" t="s">
        <v>555</v>
      </c>
      <c r="H55" s="28" t="s">
        <v>556</v>
      </c>
      <c r="I55" s="22" t="s">
        <v>557</v>
      </c>
      <c r="J55" s="19" t="s">
        <v>558</v>
      </c>
      <c r="K55" s="21" t="s">
        <v>559</v>
      </c>
      <c r="L55" s="28" t="s">
        <v>560</v>
      </c>
      <c r="M55" s="23" t="s">
        <v>561</v>
      </c>
      <c r="N55" s="64" t="s">
        <v>356</v>
      </c>
      <c r="O55" s="21" t="s">
        <v>562</v>
      </c>
      <c r="P55" s="28" t="s">
        <v>563</v>
      </c>
      <c r="Q55" s="22" t="s">
        <v>550</v>
      </c>
      <c r="R55" s="19" t="s">
        <v>564</v>
      </c>
      <c r="S55" s="21" t="s">
        <v>565</v>
      </c>
      <c r="T55" s="28" t="s">
        <v>566</v>
      </c>
      <c r="U55" s="23" t="s">
        <v>567</v>
      </c>
      <c r="V55" s="156"/>
      <c r="W55" s="25"/>
    </row>
    <row r="56" spans="3:23" ht="15.75" thickBot="1" x14ac:dyDescent="0.3">
      <c r="C56" s="17">
        <v>8</v>
      </c>
      <c r="D56" s="62" t="s">
        <v>568</v>
      </c>
      <c r="E56" s="181"/>
      <c r="F56" s="63" t="s">
        <v>569</v>
      </c>
      <c r="G56" s="21" t="s">
        <v>570</v>
      </c>
      <c r="H56" s="21" t="s">
        <v>571</v>
      </c>
      <c r="I56" s="26" t="s">
        <v>572</v>
      </c>
      <c r="J56" s="19" t="s">
        <v>573</v>
      </c>
      <c r="K56" s="21" t="s">
        <v>574</v>
      </c>
      <c r="L56" s="28" t="s">
        <v>575</v>
      </c>
      <c r="M56" s="23" t="s">
        <v>71</v>
      </c>
      <c r="N56" s="64" t="s">
        <v>576</v>
      </c>
      <c r="O56" s="28" t="s">
        <v>577</v>
      </c>
      <c r="P56" s="21" t="s">
        <v>578</v>
      </c>
      <c r="Q56" s="26" t="s">
        <v>579</v>
      </c>
      <c r="R56" s="19" t="s">
        <v>580</v>
      </c>
      <c r="S56" s="21" t="s">
        <v>581</v>
      </c>
      <c r="T56" s="21" t="s">
        <v>542</v>
      </c>
      <c r="U56" s="27" t="s">
        <v>582</v>
      </c>
      <c r="V56" s="156"/>
      <c r="W56" s="25"/>
    </row>
    <row r="57" spans="3:23" x14ac:dyDescent="0.25">
      <c r="C57" s="7">
        <v>9</v>
      </c>
      <c r="D57" s="62" t="s">
        <v>583</v>
      </c>
      <c r="E57" s="181"/>
      <c r="F57" s="63" t="s">
        <v>584</v>
      </c>
      <c r="G57" s="21" t="s">
        <v>585</v>
      </c>
      <c r="H57" s="21" t="s">
        <v>586</v>
      </c>
      <c r="I57" s="26" t="s">
        <v>587</v>
      </c>
      <c r="J57" s="19" t="s">
        <v>492</v>
      </c>
      <c r="K57" s="21" t="s">
        <v>456</v>
      </c>
      <c r="L57" s="21" t="s">
        <v>460</v>
      </c>
      <c r="M57" s="27" t="s">
        <v>461</v>
      </c>
      <c r="N57" s="64" t="s">
        <v>462</v>
      </c>
      <c r="O57" s="21" t="s">
        <v>463</v>
      </c>
      <c r="P57" s="21" t="s">
        <v>464</v>
      </c>
      <c r="Q57" s="26" t="s">
        <v>465</v>
      </c>
      <c r="R57" s="19" t="s">
        <v>466</v>
      </c>
      <c r="S57" s="21" t="s">
        <v>467</v>
      </c>
      <c r="T57" s="21" t="s">
        <v>468</v>
      </c>
      <c r="U57" s="27" t="s">
        <v>469</v>
      </c>
      <c r="V57" s="156"/>
      <c r="W57" s="25"/>
    </row>
    <row r="58" spans="3:23" ht="15.75" thickBot="1" x14ac:dyDescent="0.3">
      <c r="C58" s="17">
        <v>10</v>
      </c>
      <c r="D58" s="62" t="s">
        <v>588</v>
      </c>
      <c r="E58" s="181"/>
      <c r="F58" s="63" t="s">
        <v>589</v>
      </c>
      <c r="G58" s="21" t="s">
        <v>590</v>
      </c>
      <c r="H58" s="21" t="s">
        <v>591</v>
      </c>
      <c r="I58" s="26" t="s">
        <v>592</v>
      </c>
      <c r="J58" s="19" t="s">
        <v>593</v>
      </c>
      <c r="K58" s="21" t="s">
        <v>590</v>
      </c>
      <c r="L58" s="21" t="s">
        <v>594</v>
      </c>
      <c r="M58" s="27" t="s">
        <v>595</v>
      </c>
      <c r="N58" s="64" t="s">
        <v>589</v>
      </c>
      <c r="O58" s="21" t="s">
        <v>475</v>
      </c>
      <c r="P58" s="21" t="s">
        <v>596</v>
      </c>
      <c r="Q58" s="26" t="s">
        <v>597</v>
      </c>
      <c r="R58" s="19" t="s">
        <v>589</v>
      </c>
      <c r="S58" s="21" t="s">
        <v>500</v>
      </c>
      <c r="T58" s="21" t="s">
        <v>598</v>
      </c>
      <c r="U58" s="27" t="s">
        <v>599</v>
      </c>
      <c r="V58" s="156"/>
      <c r="W58" s="25"/>
    </row>
    <row r="59" spans="3:23" x14ac:dyDescent="0.25">
      <c r="C59" s="7">
        <v>11</v>
      </c>
      <c r="D59" s="62" t="s">
        <v>600</v>
      </c>
      <c r="E59" s="181"/>
      <c r="F59" s="63" t="s">
        <v>581</v>
      </c>
      <c r="G59" s="21" t="s">
        <v>276</v>
      </c>
      <c r="H59" s="21" t="s">
        <v>601</v>
      </c>
      <c r="I59" s="26" t="s">
        <v>602</v>
      </c>
      <c r="J59" s="19" t="s">
        <v>603</v>
      </c>
      <c r="K59" s="21" t="s">
        <v>276</v>
      </c>
      <c r="L59" s="28" t="s">
        <v>604</v>
      </c>
      <c r="M59" s="23" t="s">
        <v>44</v>
      </c>
      <c r="N59" s="64" t="s">
        <v>581</v>
      </c>
      <c r="O59" s="28" t="s">
        <v>605</v>
      </c>
      <c r="P59" s="21" t="s">
        <v>606</v>
      </c>
      <c r="Q59" s="26" t="s">
        <v>607</v>
      </c>
      <c r="R59" s="19" t="s">
        <v>608</v>
      </c>
      <c r="S59" s="21" t="s">
        <v>358</v>
      </c>
      <c r="T59" s="21" t="s">
        <v>609</v>
      </c>
      <c r="U59" s="27" t="s">
        <v>610</v>
      </c>
      <c r="V59" s="156"/>
      <c r="W59" s="25"/>
    </row>
    <row r="60" spans="3:23" ht="15.75" thickBot="1" x14ac:dyDescent="0.3">
      <c r="C60" s="17">
        <v>12</v>
      </c>
      <c r="D60" s="62" t="s">
        <v>611</v>
      </c>
      <c r="E60" s="181"/>
      <c r="F60" s="63" t="s">
        <v>358</v>
      </c>
      <c r="G60" s="28" t="s">
        <v>612</v>
      </c>
      <c r="H60" s="28" t="s">
        <v>613</v>
      </c>
      <c r="I60" s="22" t="s">
        <v>614</v>
      </c>
      <c r="J60" s="29" t="s">
        <v>615</v>
      </c>
      <c r="K60" s="28" t="s">
        <v>616</v>
      </c>
      <c r="L60" s="28" t="s">
        <v>617</v>
      </c>
      <c r="M60" s="23" t="s">
        <v>614</v>
      </c>
      <c r="N60" s="64" t="s">
        <v>358</v>
      </c>
      <c r="O60" s="28" t="s">
        <v>618</v>
      </c>
      <c r="P60" s="28" t="s">
        <v>617</v>
      </c>
      <c r="Q60" s="22" t="s">
        <v>619</v>
      </c>
      <c r="R60" s="19" t="s">
        <v>608</v>
      </c>
      <c r="S60" s="21" t="s">
        <v>620</v>
      </c>
      <c r="T60" s="28" t="s">
        <v>621</v>
      </c>
      <c r="U60" s="23" t="s">
        <v>614</v>
      </c>
      <c r="V60" s="156"/>
      <c r="W60" s="25"/>
    </row>
    <row r="61" spans="3:23" x14ac:dyDescent="0.25">
      <c r="C61" s="7">
        <v>13</v>
      </c>
      <c r="D61" s="62" t="s">
        <v>622</v>
      </c>
      <c r="E61" s="181"/>
      <c r="F61" s="63" t="s">
        <v>623</v>
      </c>
      <c r="G61" s="21" t="s">
        <v>592</v>
      </c>
      <c r="H61" s="28" t="s">
        <v>624</v>
      </c>
      <c r="I61" s="22" t="s">
        <v>625</v>
      </c>
      <c r="J61" s="19" t="s">
        <v>464</v>
      </c>
      <c r="K61" s="21" t="s">
        <v>592</v>
      </c>
      <c r="L61" s="28" t="s">
        <v>626</v>
      </c>
      <c r="M61" s="23" t="s">
        <v>321</v>
      </c>
      <c r="N61" s="64" t="s">
        <v>623</v>
      </c>
      <c r="O61" s="21" t="s">
        <v>591</v>
      </c>
      <c r="P61" s="28" t="s">
        <v>627</v>
      </c>
      <c r="Q61" s="22" t="s">
        <v>628</v>
      </c>
      <c r="R61" s="19" t="s">
        <v>629</v>
      </c>
      <c r="S61" s="21" t="s">
        <v>630</v>
      </c>
      <c r="T61" s="28" t="s">
        <v>631</v>
      </c>
      <c r="U61" s="23" t="s">
        <v>632</v>
      </c>
      <c r="V61" s="156"/>
      <c r="W61" s="25"/>
    </row>
    <row r="62" spans="3:23" ht="15.75" thickBot="1" x14ac:dyDescent="0.3">
      <c r="C62" s="17">
        <v>14</v>
      </c>
      <c r="D62" s="62" t="s">
        <v>633</v>
      </c>
      <c r="E62" s="181"/>
      <c r="F62" s="63" t="s">
        <v>634</v>
      </c>
      <c r="G62" s="28" t="s">
        <v>76</v>
      </c>
      <c r="H62" s="28" t="s">
        <v>635</v>
      </c>
      <c r="I62" s="22" t="s">
        <v>636</v>
      </c>
      <c r="J62" s="19" t="s">
        <v>637</v>
      </c>
      <c r="K62" s="28" t="s">
        <v>638</v>
      </c>
      <c r="L62" s="28" t="s">
        <v>639</v>
      </c>
      <c r="M62" s="23" t="s">
        <v>640</v>
      </c>
      <c r="N62" s="64" t="s">
        <v>634</v>
      </c>
      <c r="O62" s="21" t="s">
        <v>641</v>
      </c>
      <c r="P62" s="28" t="s">
        <v>642</v>
      </c>
      <c r="Q62" s="22" t="s">
        <v>643</v>
      </c>
      <c r="R62" s="19" t="s">
        <v>641</v>
      </c>
      <c r="S62" s="21" t="s">
        <v>630</v>
      </c>
      <c r="T62" s="28" t="s">
        <v>644</v>
      </c>
      <c r="U62" s="23" t="s">
        <v>645</v>
      </c>
      <c r="V62" s="156"/>
      <c r="W62" s="25"/>
    </row>
    <row r="63" spans="3:23" x14ac:dyDescent="0.25">
      <c r="C63" s="7">
        <v>15</v>
      </c>
      <c r="D63" s="62" t="s">
        <v>646</v>
      </c>
      <c r="E63" s="181"/>
      <c r="F63" s="63" t="s">
        <v>647</v>
      </c>
      <c r="G63" s="21" t="s">
        <v>606</v>
      </c>
      <c r="H63" s="28" t="s">
        <v>648</v>
      </c>
      <c r="I63" s="22" t="s">
        <v>649</v>
      </c>
      <c r="J63" s="19" t="s">
        <v>599</v>
      </c>
      <c r="K63" s="21" t="s">
        <v>608</v>
      </c>
      <c r="L63" s="28" t="s">
        <v>650</v>
      </c>
      <c r="M63" s="23" t="s">
        <v>651</v>
      </c>
      <c r="N63" s="64" t="s">
        <v>652</v>
      </c>
      <c r="O63" s="21" t="s">
        <v>653</v>
      </c>
      <c r="P63" s="28" t="s">
        <v>654</v>
      </c>
      <c r="Q63" s="22" t="s">
        <v>550</v>
      </c>
      <c r="R63" s="19" t="s">
        <v>469</v>
      </c>
      <c r="S63" s="21" t="s">
        <v>606</v>
      </c>
      <c r="T63" s="28" t="s">
        <v>655</v>
      </c>
      <c r="U63" s="23" t="s">
        <v>656</v>
      </c>
      <c r="V63" s="156"/>
      <c r="W63" s="25"/>
    </row>
    <row r="64" spans="3:23" ht="15.75" thickBot="1" x14ac:dyDescent="0.3">
      <c r="C64" s="17">
        <v>16</v>
      </c>
      <c r="D64" s="62" t="s">
        <v>657</v>
      </c>
      <c r="E64" s="181"/>
      <c r="F64" s="63" t="s">
        <v>358</v>
      </c>
      <c r="G64" s="21" t="s">
        <v>658</v>
      </c>
      <c r="H64" s="21" t="s">
        <v>659</v>
      </c>
      <c r="I64" s="22" t="s">
        <v>660</v>
      </c>
      <c r="J64" s="19" t="s">
        <v>661</v>
      </c>
      <c r="K64" s="21" t="s">
        <v>662</v>
      </c>
      <c r="L64" s="21" t="s">
        <v>404</v>
      </c>
      <c r="M64" s="23" t="s">
        <v>663</v>
      </c>
      <c r="N64" s="64" t="s">
        <v>358</v>
      </c>
      <c r="O64" s="21" t="s">
        <v>603</v>
      </c>
      <c r="P64" s="21" t="s">
        <v>664</v>
      </c>
      <c r="Q64" s="22" t="s">
        <v>665</v>
      </c>
      <c r="R64" s="19" t="s">
        <v>358</v>
      </c>
      <c r="S64" s="21" t="s">
        <v>666</v>
      </c>
      <c r="T64" s="21" t="s">
        <v>664</v>
      </c>
      <c r="U64" s="27" t="s">
        <v>667</v>
      </c>
      <c r="V64" s="156"/>
      <c r="W64" s="25"/>
    </row>
    <row r="65" spans="3:23" x14ac:dyDescent="0.25">
      <c r="C65" s="7">
        <v>17</v>
      </c>
      <c r="D65" s="62" t="s">
        <v>668</v>
      </c>
      <c r="E65" s="181"/>
      <c r="F65" s="63" t="s">
        <v>598</v>
      </c>
      <c r="G65" s="21" t="s">
        <v>574</v>
      </c>
      <c r="H65" s="28" t="s">
        <v>669</v>
      </c>
      <c r="I65" s="22" t="s">
        <v>670</v>
      </c>
      <c r="J65" s="19" t="s">
        <v>652</v>
      </c>
      <c r="K65" s="21" t="s">
        <v>671</v>
      </c>
      <c r="L65" s="28" t="s">
        <v>672</v>
      </c>
      <c r="M65" s="23" t="s">
        <v>673</v>
      </c>
      <c r="N65" s="64" t="s">
        <v>598</v>
      </c>
      <c r="O65" s="21" t="s">
        <v>674</v>
      </c>
      <c r="P65" s="28" t="s">
        <v>675</v>
      </c>
      <c r="Q65" s="22" t="s">
        <v>676</v>
      </c>
      <c r="R65" s="29" t="s">
        <v>514</v>
      </c>
      <c r="S65" s="28" t="s">
        <v>677</v>
      </c>
      <c r="T65" s="28" t="s">
        <v>678</v>
      </c>
      <c r="U65" s="23" t="s">
        <v>547</v>
      </c>
      <c r="V65" s="156"/>
      <c r="W65" s="25"/>
    </row>
    <row r="66" spans="3:23" ht="15.75" thickBot="1" x14ac:dyDescent="0.3">
      <c r="C66" s="17">
        <v>18</v>
      </c>
      <c r="D66" s="62" t="s">
        <v>679</v>
      </c>
      <c r="E66" s="181"/>
      <c r="F66" s="63" t="s">
        <v>460</v>
      </c>
      <c r="G66" s="21" t="s">
        <v>680</v>
      </c>
      <c r="H66" s="28" t="s">
        <v>681</v>
      </c>
      <c r="I66" s="22" t="s">
        <v>682</v>
      </c>
      <c r="J66" s="19" t="s">
        <v>356</v>
      </c>
      <c r="K66" s="21" t="s">
        <v>355</v>
      </c>
      <c r="L66" s="28" t="s">
        <v>676</v>
      </c>
      <c r="M66" s="23" t="s">
        <v>683</v>
      </c>
      <c r="N66" s="64" t="s">
        <v>460</v>
      </c>
      <c r="O66" s="21" t="s">
        <v>358</v>
      </c>
      <c r="P66" s="28" t="s">
        <v>684</v>
      </c>
      <c r="Q66" s="26" t="s">
        <v>685</v>
      </c>
      <c r="R66" s="19" t="s">
        <v>686</v>
      </c>
      <c r="S66" s="21" t="s">
        <v>687</v>
      </c>
      <c r="T66" s="28" t="s">
        <v>688</v>
      </c>
      <c r="U66" s="23" t="s">
        <v>689</v>
      </c>
      <c r="V66" s="156"/>
      <c r="W66" s="25"/>
    </row>
    <row r="67" spans="3:23" ht="15.75" thickBot="1" x14ac:dyDescent="0.3">
      <c r="C67" s="205" t="s">
        <v>690</v>
      </c>
      <c r="D67" s="206"/>
      <c r="E67" s="207"/>
      <c r="F67" s="65">
        <f>((18)/18)*100</f>
        <v>100</v>
      </c>
      <c r="G67" s="66">
        <f>((18-4)/18)*100</f>
        <v>77.777777777777786</v>
      </c>
      <c r="H67" s="67">
        <f>((18-12)/18)*100</f>
        <v>33.333333333333329</v>
      </c>
      <c r="I67" s="68">
        <f>((18-12)/18)*100</f>
        <v>33.333333333333329</v>
      </c>
      <c r="J67" s="69">
        <f>((18-2)/18)*100</f>
        <v>88.888888888888886</v>
      </c>
      <c r="K67" s="70">
        <f>((18-4)/18)*100</f>
        <v>77.777777777777786</v>
      </c>
      <c r="L67" s="70">
        <f>((18-14)/18)*100</f>
        <v>22.222222222222221</v>
      </c>
      <c r="M67" s="71">
        <f>((18-14)/18)*100</f>
        <v>22.222222222222221</v>
      </c>
      <c r="N67" s="72">
        <f>((18)/18)*100</f>
        <v>100</v>
      </c>
      <c r="O67" s="70">
        <f>((18-5)/18)*100</f>
        <v>72.222222222222214</v>
      </c>
      <c r="P67" s="70">
        <f>((18-12)/18)*100</f>
        <v>33.333333333333329</v>
      </c>
      <c r="Q67" s="73">
        <f>((18-11)/18)*100</f>
        <v>38.888888888888893</v>
      </c>
      <c r="R67" s="69">
        <f>((18-4)/18)*100</f>
        <v>77.777777777777786</v>
      </c>
      <c r="S67" s="70">
        <f>((18-4)/18)*100</f>
        <v>77.777777777777786</v>
      </c>
      <c r="T67" s="70">
        <f>((18-12)/18)*100</f>
        <v>33.333333333333329</v>
      </c>
      <c r="U67" s="71">
        <f>((18-11)/18)*100</f>
        <v>38.888888888888893</v>
      </c>
      <c r="V67" s="208"/>
      <c r="W67" s="209"/>
    </row>
    <row r="68" spans="3:23" ht="15.75" thickBot="1" x14ac:dyDescent="0.3">
      <c r="C68" s="212" t="s">
        <v>691</v>
      </c>
      <c r="D68" s="213"/>
      <c r="E68" s="214"/>
      <c r="F68" s="202">
        <f>SUM(F67:I67)/4</f>
        <v>61.1111111111111</v>
      </c>
      <c r="G68" s="203"/>
      <c r="H68" s="203"/>
      <c r="I68" s="204"/>
      <c r="J68" s="202">
        <f>SUM(J67:M67)/4</f>
        <v>52.777777777777786</v>
      </c>
      <c r="K68" s="203"/>
      <c r="L68" s="203"/>
      <c r="M68" s="204"/>
      <c r="N68" s="202">
        <f>SUM(N67:Q67)/4</f>
        <v>61.111111111111107</v>
      </c>
      <c r="O68" s="203"/>
      <c r="P68" s="203"/>
      <c r="Q68" s="204"/>
      <c r="R68" s="202">
        <f>SUM(R67:U67)/4</f>
        <v>56.94444444444445</v>
      </c>
      <c r="S68" s="203"/>
      <c r="T68" s="203"/>
      <c r="U68" s="204"/>
      <c r="V68" s="210"/>
      <c r="W68" s="211"/>
    </row>
    <row r="69" spans="3:23" ht="15.75" thickBot="1" x14ac:dyDescent="0.3"/>
    <row r="70" spans="3:23" x14ac:dyDescent="0.25">
      <c r="C70" s="164" t="s">
        <v>451</v>
      </c>
      <c r="D70" s="165"/>
      <c r="E70" s="175" t="s">
        <v>692</v>
      </c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6"/>
    </row>
    <row r="71" spans="3:23" ht="15.75" thickBot="1" x14ac:dyDescent="0.3">
      <c r="C71" s="166"/>
      <c r="D71" s="167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9"/>
    </row>
  </sheetData>
  <mergeCells count="43">
    <mergeCell ref="Y14:AI14"/>
    <mergeCell ref="R68:U68"/>
    <mergeCell ref="C70:D71"/>
    <mergeCell ref="E70:W71"/>
    <mergeCell ref="N47:Q47"/>
    <mergeCell ref="R47:U47"/>
    <mergeCell ref="E49:E66"/>
    <mergeCell ref="V49:V66"/>
    <mergeCell ref="C67:E67"/>
    <mergeCell ref="V67:W68"/>
    <mergeCell ref="C68:E68"/>
    <mergeCell ref="F68:I68"/>
    <mergeCell ref="J68:M68"/>
    <mergeCell ref="N68:Q68"/>
    <mergeCell ref="C42:D43"/>
    <mergeCell ref="E42:W43"/>
    <mergeCell ref="C46:C48"/>
    <mergeCell ref="D46:D48"/>
    <mergeCell ref="E46:E48"/>
    <mergeCell ref="F46:U46"/>
    <mergeCell ref="V46:V48"/>
    <mergeCell ref="W46:W48"/>
    <mergeCell ref="F47:I47"/>
    <mergeCell ref="J47:M47"/>
    <mergeCell ref="E8:E38"/>
    <mergeCell ref="V9:V38"/>
    <mergeCell ref="C39:E39"/>
    <mergeCell ref="V39:W40"/>
    <mergeCell ref="C40:E40"/>
    <mergeCell ref="F40:I40"/>
    <mergeCell ref="J40:M40"/>
    <mergeCell ref="N40:Q40"/>
    <mergeCell ref="R40:U40"/>
    <mergeCell ref="C5:C7"/>
    <mergeCell ref="D5:D7"/>
    <mergeCell ref="E5:E7"/>
    <mergeCell ref="F5:U5"/>
    <mergeCell ref="V5:V7"/>
    <mergeCell ref="W5:W7"/>
    <mergeCell ref="F6:I6"/>
    <mergeCell ref="J6:M6"/>
    <mergeCell ref="N6:Q6"/>
    <mergeCell ref="R6:U6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6994-BD8B-4900-B1A9-886546595994}">
  <dimension ref="B2:AS60"/>
  <sheetViews>
    <sheetView zoomScale="81" zoomScaleNormal="81" workbookViewId="0">
      <selection activeCell="M22" sqref="M22"/>
    </sheetView>
  </sheetViews>
  <sheetFormatPr defaultRowHeight="15" x14ac:dyDescent="0.25"/>
  <cols>
    <col min="2" max="2" width="11.5703125" customWidth="1"/>
    <col min="3" max="3" width="29.5703125" style="104" customWidth="1"/>
    <col min="5" max="5" width="3.85546875" customWidth="1"/>
    <col min="6" max="6" width="10.7109375" bestFit="1" customWidth="1"/>
    <col min="10" max="10" width="13.42578125" bestFit="1" customWidth="1"/>
    <col min="22" max="22" width="13.42578125" bestFit="1" customWidth="1"/>
    <col min="25" max="25" width="3.5703125" customWidth="1"/>
    <col min="26" max="26" width="8.5703125" customWidth="1"/>
    <col min="27" max="27" width="7.5703125" customWidth="1"/>
    <col min="28" max="28" width="33.85546875" bestFit="1" customWidth="1"/>
    <col min="29" max="29" width="22" bestFit="1" customWidth="1"/>
    <col min="30" max="30" width="8.28515625" bestFit="1" customWidth="1"/>
    <col min="31" max="31" width="11.28515625" bestFit="1" customWidth="1"/>
    <col min="32" max="32" width="8.140625" bestFit="1" customWidth="1"/>
    <col min="33" max="33" width="13.42578125" bestFit="1" customWidth="1"/>
    <col min="34" max="34" width="8.28515625" bestFit="1" customWidth="1"/>
    <col min="35" max="35" width="14.140625" customWidth="1"/>
    <col min="36" max="36" width="18.42578125" customWidth="1"/>
    <col min="45" max="45" width="13.42578125" bestFit="1" customWidth="1"/>
  </cols>
  <sheetData>
    <row r="2" spans="2:45" ht="15.75" thickBot="1" x14ac:dyDescent="0.3"/>
    <row r="3" spans="2:45" ht="15.75" thickBot="1" x14ac:dyDescent="0.3">
      <c r="B3" s="103" t="s">
        <v>734</v>
      </c>
      <c r="C3" s="105" t="s">
        <v>694</v>
      </c>
      <c r="E3" s="215" t="s">
        <v>0</v>
      </c>
      <c r="F3" s="216" t="s">
        <v>1</v>
      </c>
      <c r="G3" s="216" t="s">
        <v>10</v>
      </c>
      <c r="H3" s="216"/>
      <c r="I3" s="216"/>
      <c r="J3" s="216"/>
      <c r="L3" s="216" t="s">
        <v>1</v>
      </c>
      <c r="M3" s="216" t="s">
        <v>6</v>
      </c>
      <c r="N3" s="216"/>
      <c r="O3" s="216"/>
      <c r="P3" s="216"/>
      <c r="R3" s="216" t="s">
        <v>1</v>
      </c>
      <c r="S3" s="216" t="s">
        <v>10</v>
      </c>
      <c r="T3" s="216"/>
      <c r="U3" s="216"/>
      <c r="V3" s="216"/>
      <c r="Y3" s="134" t="s">
        <v>0</v>
      </c>
      <c r="Z3" s="137" t="s">
        <v>1</v>
      </c>
      <c r="AA3" s="140" t="s">
        <v>2</v>
      </c>
      <c r="AB3" s="146" t="s">
        <v>4</v>
      </c>
      <c r="AC3" s="146" t="s">
        <v>5</v>
      </c>
      <c r="AD3" s="221" t="s">
        <v>3</v>
      </c>
      <c r="AE3" s="221"/>
      <c r="AF3" s="221"/>
      <c r="AG3" s="221"/>
      <c r="AH3" s="132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1"/>
    </row>
    <row r="4" spans="2:45" ht="15.75" thickBot="1" x14ac:dyDescent="0.3">
      <c r="B4" s="102" t="s">
        <v>695</v>
      </c>
      <c r="C4" s="106" t="s">
        <v>696</v>
      </c>
      <c r="E4" s="215"/>
      <c r="F4" s="216"/>
      <c r="G4" s="118" t="s">
        <v>7</v>
      </c>
      <c r="H4" s="118" t="s">
        <v>6</v>
      </c>
      <c r="I4" s="118" t="s">
        <v>9</v>
      </c>
      <c r="J4" s="118" t="s">
        <v>8</v>
      </c>
      <c r="L4" s="216"/>
      <c r="M4" s="118" t="s">
        <v>10</v>
      </c>
      <c r="N4" s="118" t="s">
        <v>11</v>
      </c>
      <c r="O4" s="118" t="s">
        <v>12</v>
      </c>
      <c r="P4" s="118" t="s">
        <v>13</v>
      </c>
      <c r="R4" s="216"/>
      <c r="S4" s="118" t="s">
        <v>7</v>
      </c>
      <c r="T4" s="118" t="s">
        <v>6</v>
      </c>
      <c r="U4" s="118" t="s">
        <v>9</v>
      </c>
      <c r="V4" s="118" t="s">
        <v>8</v>
      </c>
      <c r="Y4" s="135"/>
      <c r="Z4" s="138"/>
      <c r="AA4" s="141"/>
      <c r="AB4" s="147"/>
      <c r="AC4" s="147"/>
      <c r="AD4" s="149" t="s">
        <v>10</v>
      </c>
      <c r="AE4" s="150"/>
      <c r="AF4" s="150"/>
      <c r="AG4" s="151"/>
      <c r="AH4" s="152" t="s">
        <v>11</v>
      </c>
      <c r="AI4" s="152"/>
      <c r="AJ4" s="152"/>
      <c r="AK4" s="153"/>
      <c r="AL4" s="152" t="s">
        <v>12</v>
      </c>
      <c r="AM4" s="152"/>
      <c r="AN4" s="152"/>
      <c r="AO4" s="153"/>
      <c r="AP4" s="154" t="s">
        <v>13</v>
      </c>
      <c r="AQ4" s="150"/>
      <c r="AR4" s="150"/>
      <c r="AS4" s="151"/>
    </row>
    <row r="5" spans="2:45" ht="15.75" thickBot="1" x14ac:dyDescent="0.3">
      <c r="B5" s="102" t="s">
        <v>697</v>
      </c>
      <c r="C5" s="106" t="s">
        <v>6</v>
      </c>
      <c r="E5" s="119">
        <v>1</v>
      </c>
      <c r="F5" s="120" t="s">
        <v>454</v>
      </c>
      <c r="G5" s="121" t="s">
        <v>459</v>
      </c>
      <c r="H5" s="121" t="s">
        <v>455</v>
      </c>
      <c r="I5" s="121" t="s">
        <v>466</v>
      </c>
      <c r="J5" s="121" t="s">
        <v>462</v>
      </c>
      <c r="L5" s="120" t="s">
        <v>454</v>
      </c>
      <c r="M5" s="121" t="s">
        <v>455</v>
      </c>
      <c r="N5" s="121" t="s">
        <v>456</v>
      </c>
      <c r="O5" s="121" t="s">
        <v>457</v>
      </c>
      <c r="P5" s="121" t="s">
        <v>458</v>
      </c>
      <c r="R5" s="120" t="s">
        <v>14</v>
      </c>
      <c r="S5" s="121" t="s">
        <v>20</v>
      </c>
      <c r="T5" s="121" t="s">
        <v>16</v>
      </c>
      <c r="U5" s="121" t="s">
        <v>16</v>
      </c>
      <c r="V5" s="121" t="s">
        <v>16</v>
      </c>
      <c r="Y5" s="136"/>
      <c r="Z5" s="139"/>
      <c r="AA5" s="142"/>
      <c r="AB5" s="148"/>
      <c r="AC5" s="148"/>
      <c r="AD5" s="74" t="s">
        <v>7</v>
      </c>
      <c r="AE5" s="75" t="s">
        <v>6</v>
      </c>
      <c r="AF5" s="75" t="s">
        <v>9</v>
      </c>
      <c r="AG5" s="76" t="s">
        <v>8</v>
      </c>
      <c r="AH5" s="77" t="s">
        <v>7</v>
      </c>
      <c r="AI5" s="78" t="s">
        <v>6</v>
      </c>
      <c r="AJ5" s="78" t="s">
        <v>9</v>
      </c>
      <c r="AK5" s="79" t="s">
        <v>8</v>
      </c>
      <c r="AL5" s="74" t="s">
        <v>7</v>
      </c>
      <c r="AM5" s="75" t="s">
        <v>6</v>
      </c>
      <c r="AN5" s="75" t="s">
        <v>9</v>
      </c>
      <c r="AO5" s="76" t="s">
        <v>8</v>
      </c>
      <c r="AP5" s="74" t="s">
        <v>7</v>
      </c>
      <c r="AQ5" s="75" t="s">
        <v>6</v>
      </c>
      <c r="AR5" s="75" t="s">
        <v>9</v>
      </c>
      <c r="AS5" s="45" t="s">
        <v>8</v>
      </c>
    </row>
    <row r="6" spans="2:45" ht="15.75" thickBot="1" x14ac:dyDescent="0.3">
      <c r="B6" s="102" t="s">
        <v>698</v>
      </c>
      <c r="C6" s="106" t="s">
        <v>7</v>
      </c>
      <c r="Y6" s="7">
        <v>1</v>
      </c>
      <c r="Z6" s="8" t="s">
        <v>14</v>
      </c>
      <c r="AA6" s="155" t="s">
        <v>15</v>
      </c>
      <c r="AB6" s="81" t="s">
        <v>29</v>
      </c>
      <c r="AC6" s="155" t="s">
        <v>15</v>
      </c>
      <c r="AD6" s="9" t="s">
        <v>20</v>
      </c>
      <c r="AE6" s="11" t="s">
        <v>16</v>
      </c>
      <c r="AF6" s="11" t="s">
        <v>16</v>
      </c>
      <c r="AG6" s="13" t="s">
        <v>16</v>
      </c>
      <c r="AH6" s="10" t="s">
        <v>21</v>
      </c>
      <c r="AI6" s="10" t="s">
        <v>17</v>
      </c>
      <c r="AJ6" s="10" t="s">
        <v>17</v>
      </c>
      <c r="AK6" s="80" t="s">
        <v>24</v>
      </c>
      <c r="AL6" s="14" t="s">
        <v>22</v>
      </c>
      <c r="AM6" s="11" t="s">
        <v>18</v>
      </c>
      <c r="AN6" s="11" t="s">
        <v>27</v>
      </c>
      <c r="AO6" s="59" t="s">
        <v>25</v>
      </c>
      <c r="AP6" s="16" t="s">
        <v>23</v>
      </c>
      <c r="AQ6" s="12" t="s">
        <v>19</v>
      </c>
      <c r="AR6" s="13" t="s">
        <v>28</v>
      </c>
      <c r="AS6" s="59" t="s">
        <v>26</v>
      </c>
    </row>
    <row r="7" spans="2:45" ht="15.75" thickBot="1" x14ac:dyDescent="0.3">
      <c r="B7" s="102" t="s">
        <v>699</v>
      </c>
      <c r="C7" s="106" t="s">
        <v>9</v>
      </c>
      <c r="Y7" s="17">
        <v>2</v>
      </c>
      <c r="Z7" s="18" t="s">
        <v>30</v>
      </c>
      <c r="AA7" s="156"/>
      <c r="AB7" s="155" t="s">
        <v>15</v>
      </c>
      <c r="AC7" s="156"/>
      <c r="AD7" s="19" t="s">
        <v>31</v>
      </c>
      <c r="AE7" s="21" t="s">
        <v>31</v>
      </c>
      <c r="AF7" s="21" t="s">
        <v>31</v>
      </c>
      <c r="AG7" s="27" t="s">
        <v>38</v>
      </c>
      <c r="AH7" s="20" t="s">
        <v>35</v>
      </c>
      <c r="AI7" s="20" t="s">
        <v>32</v>
      </c>
      <c r="AJ7" s="20" t="s">
        <v>38</v>
      </c>
      <c r="AK7" s="82" t="s">
        <v>38</v>
      </c>
      <c r="AL7" s="24" t="s">
        <v>36</v>
      </c>
      <c r="AM7" s="21" t="s">
        <v>33</v>
      </c>
      <c r="AN7" s="21" t="s">
        <v>41</v>
      </c>
      <c r="AO7" s="27" t="s">
        <v>39</v>
      </c>
      <c r="AP7" s="83" t="s">
        <v>37</v>
      </c>
      <c r="AQ7" s="22" t="s">
        <v>34</v>
      </c>
      <c r="AR7" s="23" t="s">
        <v>42</v>
      </c>
      <c r="AS7" s="23" t="s">
        <v>40</v>
      </c>
    </row>
    <row r="8" spans="2:45" ht="15.75" thickBot="1" x14ac:dyDescent="0.3">
      <c r="B8" s="102" t="s">
        <v>700</v>
      </c>
      <c r="C8" s="106" t="s">
        <v>701</v>
      </c>
      <c r="F8" s="216" t="s">
        <v>1</v>
      </c>
      <c r="G8" s="216" t="s">
        <v>11</v>
      </c>
      <c r="H8" s="216"/>
      <c r="I8" s="216"/>
      <c r="J8" s="216"/>
      <c r="L8" s="216" t="s">
        <v>1</v>
      </c>
      <c r="M8" s="216" t="s">
        <v>7</v>
      </c>
      <c r="N8" s="216"/>
      <c r="O8" s="216"/>
      <c r="P8" s="216"/>
      <c r="R8" s="216" t="s">
        <v>1</v>
      </c>
      <c r="S8" s="216" t="s">
        <v>11</v>
      </c>
      <c r="T8" s="216"/>
      <c r="U8" s="216"/>
      <c r="V8" s="216"/>
      <c r="Y8" s="17">
        <v>3</v>
      </c>
      <c r="Z8" s="18" t="s">
        <v>43</v>
      </c>
      <c r="AA8" s="156"/>
      <c r="AB8" s="156"/>
      <c r="AC8" s="156"/>
      <c r="AD8" s="19" t="s">
        <v>48</v>
      </c>
      <c r="AE8" s="21" t="s">
        <v>44</v>
      </c>
      <c r="AF8" s="21" t="s">
        <v>44</v>
      </c>
      <c r="AG8" s="27" t="s">
        <v>52</v>
      </c>
      <c r="AH8" s="20" t="s">
        <v>49</v>
      </c>
      <c r="AI8" s="20" t="s">
        <v>45</v>
      </c>
      <c r="AJ8" s="20" t="s">
        <v>56</v>
      </c>
      <c r="AK8" s="82" t="s">
        <v>53</v>
      </c>
      <c r="AL8" s="24" t="s">
        <v>50</v>
      </c>
      <c r="AM8" s="21" t="s">
        <v>46</v>
      </c>
      <c r="AN8" s="21" t="s">
        <v>57</v>
      </c>
      <c r="AO8" s="27" t="s">
        <v>54</v>
      </c>
      <c r="AP8" s="25" t="s">
        <v>51</v>
      </c>
      <c r="AQ8" s="26" t="s">
        <v>47</v>
      </c>
      <c r="AR8" s="27" t="s">
        <v>58</v>
      </c>
      <c r="AS8" s="27" t="s">
        <v>55</v>
      </c>
    </row>
    <row r="9" spans="2:45" ht="15.75" thickBot="1" x14ac:dyDescent="0.3">
      <c r="B9" s="102" t="s">
        <v>702</v>
      </c>
      <c r="C9" s="106" t="s">
        <v>703</v>
      </c>
      <c r="F9" s="216"/>
      <c r="G9" s="118" t="s">
        <v>7</v>
      </c>
      <c r="H9" s="118" t="s">
        <v>6</v>
      </c>
      <c r="I9" s="118" t="s">
        <v>9</v>
      </c>
      <c r="J9" s="118" t="s">
        <v>8</v>
      </c>
      <c r="L9" s="216"/>
      <c r="M9" s="118" t="s">
        <v>10</v>
      </c>
      <c r="N9" s="118" t="s">
        <v>11</v>
      </c>
      <c r="O9" s="118" t="s">
        <v>12</v>
      </c>
      <c r="P9" s="118" t="s">
        <v>13</v>
      </c>
      <c r="R9" s="216"/>
      <c r="S9" s="118" t="s">
        <v>7</v>
      </c>
      <c r="T9" s="118" t="s">
        <v>6</v>
      </c>
      <c r="U9" s="118" t="s">
        <v>9</v>
      </c>
      <c r="V9" s="118" t="s">
        <v>8</v>
      </c>
      <c r="Y9" s="7">
        <v>4</v>
      </c>
      <c r="Z9" s="18" t="s">
        <v>59</v>
      </c>
      <c r="AA9" s="156"/>
      <c r="AB9" s="156"/>
      <c r="AC9" s="156"/>
      <c r="AD9" s="19" t="s">
        <v>63</v>
      </c>
      <c r="AE9" s="21" t="s">
        <v>60</v>
      </c>
      <c r="AF9" s="21" t="s">
        <v>60</v>
      </c>
      <c r="AG9" s="27" t="s">
        <v>60</v>
      </c>
      <c r="AH9" s="20" t="s">
        <v>64</v>
      </c>
      <c r="AI9" s="20" t="s">
        <v>61</v>
      </c>
      <c r="AJ9" s="20" t="s">
        <v>69</v>
      </c>
      <c r="AK9" s="82" t="s">
        <v>61</v>
      </c>
      <c r="AL9" s="24" t="s">
        <v>65</v>
      </c>
      <c r="AM9" s="21" t="s">
        <v>60</v>
      </c>
      <c r="AN9" s="21" t="s">
        <v>70</v>
      </c>
      <c r="AO9" s="27" t="s">
        <v>67</v>
      </c>
      <c r="AP9" s="83" t="s">
        <v>66</v>
      </c>
      <c r="AQ9" s="22" t="s">
        <v>62</v>
      </c>
      <c r="AR9" s="23" t="s">
        <v>71</v>
      </c>
      <c r="AS9" s="23" t="s">
        <v>68</v>
      </c>
    </row>
    <row r="10" spans="2:45" ht="15.75" thickBot="1" x14ac:dyDescent="0.3">
      <c r="B10" s="102" t="s">
        <v>704</v>
      </c>
      <c r="C10" s="106" t="s">
        <v>705</v>
      </c>
      <c r="F10" s="120" t="s">
        <v>454</v>
      </c>
      <c r="G10" s="121" t="s">
        <v>456</v>
      </c>
      <c r="H10" s="121" t="s">
        <v>456</v>
      </c>
      <c r="I10" s="121" t="s">
        <v>467</v>
      </c>
      <c r="J10" s="121" t="s">
        <v>463</v>
      </c>
      <c r="L10" s="120" t="s">
        <v>454</v>
      </c>
      <c r="M10" s="121" t="s">
        <v>459</v>
      </c>
      <c r="N10" s="121" t="s">
        <v>456</v>
      </c>
      <c r="O10" s="121" t="s">
        <v>460</v>
      </c>
      <c r="P10" s="121" t="s">
        <v>461</v>
      </c>
      <c r="R10" s="120" t="s">
        <v>14</v>
      </c>
      <c r="S10" s="121" t="s">
        <v>21</v>
      </c>
      <c r="T10" s="121" t="s">
        <v>17</v>
      </c>
      <c r="U10" s="121" t="s">
        <v>17</v>
      </c>
      <c r="V10" s="121" t="s">
        <v>24</v>
      </c>
      <c r="Y10" s="17">
        <v>5</v>
      </c>
      <c r="Z10" s="18" t="s">
        <v>72</v>
      </c>
      <c r="AA10" s="156"/>
      <c r="AB10" s="156"/>
      <c r="AC10" s="157"/>
      <c r="AD10" s="19" t="s">
        <v>77</v>
      </c>
      <c r="AE10" s="21" t="s">
        <v>73</v>
      </c>
      <c r="AF10" s="21" t="s">
        <v>77</v>
      </c>
      <c r="AG10" s="27" t="s">
        <v>81</v>
      </c>
      <c r="AH10" s="20" t="s">
        <v>78</v>
      </c>
      <c r="AI10" s="20" t="s">
        <v>74</v>
      </c>
      <c r="AJ10" s="20" t="s">
        <v>84</v>
      </c>
      <c r="AK10" s="82" t="s">
        <v>77</v>
      </c>
      <c r="AL10" s="24" t="s">
        <v>79</v>
      </c>
      <c r="AM10" s="21" t="s">
        <v>75</v>
      </c>
      <c r="AN10" s="21" t="s">
        <v>85</v>
      </c>
      <c r="AO10" s="27" t="s">
        <v>82</v>
      </c>
      <c r="AP10" s="83" t="s">
        <v>80</v>
      </c>
      <c r="AQ10" s="22" t="s">
        <v>76</v>
      </c>
      <c r="AR10" s="23" t="s">
        <v>86</v>
      </c>
      <c r="AS10" s="23" t="s">
        <v>83</v>
      </c>
    </row>
    <row r="11" spans="2:45" ht="15.75" customHeight="1" thickBot="1" x14ac:dyDescent="0.3">
      <c r="B11" s="102" t="s">
        <v>706</v>
      </c>
      <c r="C11" s="106" t="s">
        <v>707</v>
      </c>
      <c r="Y11" s="17">
        <v>6</v>
      </c>
      <c r="Z11" s="54" t="s">
        <v>454</v>
      </c>
      <c r="AA11" s="155" t="s">
        <v>29</v>
      </c>
      <c r="AB11" s="146" t="s">
        <v>29</v>
      </c>
      <c r="AC11" s="146" t="s">
        <v>29</v>
      </c>
      <c r="AD11" s="58" t="s">
        <v>459</v>
      </c>
      <c r="AE11" s="60" t="s">
        <v>455</v>
      </c>
      <c r="AF11" s="95" t="s">
        <v>466</v>
      </c>
      <c r="AG11" s="96" t="s">
        <v>462</v>
      </c>
      <c r="AH11" s="95" t="s">
        <v>456</v>
      </c>
      <c r="AI11" s="56" t="s">
        <v>456</v>
      </c>
      <c r="AJ11" s="56" t="s">
        <v>467</v>
      </c>
      <c r="AK11" s="59" t="s">
        <v>463</v>
      </c>
      <c r="AL11" s="95" t="s">
        <v>460</v>
      </c>
      <c r="AM11" s="56" t="s">
        <v>457</v>
      </c>
      <c r="AN11" s="56" t="s">
        <v>468</v>
      </c>
      <c r="AO11" s="57" t="s">
        <v>464</v>
      </c>
      <c r="AP11" s="7" t="s">
        <v>461</v>
      </c>
      <c r="AQ11" s="57" t="s">
        <v>458</v>
      </c>
      <c r="AR11" s="56" t="s">
        <v>469</v>
      </c>
      <c r="AS11" s="59" t="s">
        <v>465</v>
      </c>
    </row>
    <row r="12" spans="2:45" ht="15.75" thickBot="1" x14ac:dyDescent="0.3">
      <c r="B12" s="102" t="s">
        <v>708</v>
      </c>
      <c r="C12" s="106" t="s">
        <v>709</v>
      </c>
      <c r="Y12" s="7">
        <v>7</v>
      </c>
      <c r="Z12" s="62" t="s">
        <v>470</v>
      </c>
      <c r="AA12" s="156"/>
      <c r="AB12" s="147"/>
      <c r="AC12" s="147"/>
      <c r="AD12" s="19" t="s">
        <v>475</v>
      </c>
      <c r="AE12" s="64" t="s">
        <v>471</v>
      </c>
      <c r="AF12" s="30" t="s">
        <v>483</v>
      </c>
      <c r="AG12" s="97" t="s">
        <v>479</v>
      </c>
      <c r="AH12" s="24" t="s">
        <v>476</v>
      </c>
      <c r="AI12" s="21" t="s">
        <v>472</v>
      </c>
      <c r="AJ12" s="28" t="s">
        <v>484</v>
      </c>
      <c r="AK12" s="23" t="s">
        <v>480</v>
      </c>
      <c r="AL12" s="30" t="s">
        <v>477</v>
      </c>
      <c r="AM12" s="28" t="s">
        <v>473</v>
      </c>
      <c r="AN12" s="28" t="s">
        <v>485</v>
      </c>
      <c r="AO12" s="22" t="s">
        <v>481</v>
      </c>
      <c r="AP12" s="98" t="s">
        <v>478</v>
      </c>
      <c r="AQ12" s="22" t="s">
        <v>474</v>
      </c>
      <c r="AR12" s="28" t="s">
        <v>486</v>
      </c>
      <c r="AS12" s="83" t="s">
        <v>482</v>
      </c>
    </row>
    <row r="13" spans="2:45" ht="15.75" thickBot="1" x14ac:dyDescent="0.3">
      <c r="B13" s="102" t="s">
        <v>710</v>
      </c>
      <c r="C13" s="106" t="s">
        <v>711</v>
      </c>
      <c r="F13" s="216" t="s">
        <v>1</v>
      </c>
      <c r="G13" s="216" t="s">
        <v>12</v>
      </c>
      <c r="H13" s="216"/>
      <c r="I13" s="216"/>
      <c r="J13" s="216"/>
      <c r="L13" s="216" t="s">
        <v>1</v>
      </c>
      <c r="M13" s="216" t="s">
        <v>453</v>
      </c>
      <c r="N13" s="216"/>
      <c r="O13" s="216"/>
      <c r="P13" s="216"/>
      <c r="R13" s="216" t="s">
        <v>1</v>
      </c>
      <c r="S13" s="216" t="s">
        <v>12</v>
      </c>
      <c r="T13" s="216"/>
      <c r="U13" s="216"/>
      <c r="V13" s="216"/>
      <c r="Y13" s="17">
        <v>8</v>
      </c>
      <c r="Z13" s="62" t="s">
        <v>487</v>
      </c>
      <c r="AA13" s="156"/>
      <c r="AB13" s="147"/>
      <c r="AC13" s="147"/>
      <c r="AD13" s="19" t="s">
        <v>492</v>
      </c>
      <c r="AE13" s="64" t="s">
        <v>488</v>
      </c>
      <c r="AF13" s="24" t="s">
        <v>499</v>
      </c>
      <c r="AG13" s="97" t="s">
        <v>495</v>
      </c>
      <c r="AH13" s="24" t="s">
        <v>493</v>
      </c>
      <c r="AI13" s="21" t="s">
        <v>489</v>
      </c>
      <c r="AJ13" s="21" t="s">
        <v>500</v>
      </c>
      <c r="AK13" s="27" t="s">
        <v>496</v>
      </c>
      <c r="AL13" s="30" t="s">
        <v>27</v>
      </c>
      <c r="AM13" s="28" t="s">
        <v>490</v>
      </c>
      <c r="AN13" s="28" t="s">
        <v>501</v>
      </c>
      <c r="AO13" s="22" t="s">
        <v>497</v>
      </c>
      <c r="AP13" s="98" t="s">
        <v>494</v>
      </c>
      <c r="AQ13" s="22" t="s">
        <v>491</v>
      </c>
      <c r="AR13" s="28" t="s">
        <v>502</v>
      </c>
      <c r="AS13" s="83" t="s">
        <v>498</v>
      </c>
    </row>
    <row r="14" spans="2:45" ht="15.75" thickBot="1" x14ac:dyDescent="0.3">
      <c r="B14" s="102" t="s">
        <v>712</v>
      </c>
      <c r="C14" s="106" t="s">
        <v>713</v>
      </c>
      <c r="F14" s="216"/>
      <c r="G14" s="118" t="s">
        <v>7</v>
      </c>
      <c r="H14" s="118" t="s">
        <v>6</v>
      </c>
      <c r="I14" s="118" t="s">
        <v>9</v>
      </c>
      <c r="J14" s="118" t="s">
        <v>8</v>
      </c>
      <c r="L14" s="216"/>
      <c r="M14" s="118" t="s">
        <v>10</v>
      </c>
      <c r="N14" s="118" t="s">
        <v>11</v>
      </c>
      <c r="O14" s="118" t="s">
        <v>12</v>
      </c>
      <c r="P14" s="118" t="s">
        <v>13</v>
      </c>
      <c r="R14" s="216"/>
      <c r="S14" s="118" t="s">
        <v>7</v>
      </c>
      <c r="T14" s="118" t="s">
        <v>6</v>
      </c>
      <c r="U14" s="118" t="s">
        <v>9</v>
      </c>
      <c r="V14" s="118" t="s">
        <v>8</v>
      </c>
      <c r="Y14" s="17">
        <v>9</v>
      </c>
      <c r="Z14" s="62" t="s">
        <v>503</v>
      </c>
      <c r="AA14" s="156"/>
      <c r="AB14" s="147"/>
      <c r="AC14" s="148"/>
      <c r="AD14" s="19" t="s">
        <v>508</v>
      </c>
      <c r="AE14" s="64" t="s">
        <v>504</v>
      </c>
      <c r="AF14" s="24" t="s">
        <v>515</v>
      </c>
      <c r="AG14" s="97" t="s">
        <v>475</v>
      </c>
      <c r="AH14" s="30" t="s">
        <v>509</v>
      </c>
      <c r="AI14" s="28" t="s">
        <v>505</v>
      </c>
      <c r="AJ14" s="21" t="s">
        <v>516</v>
      </c>
      <c r="AK14" s="27" t="s">
        <v>512</v>
      </c>
      <c r="AL14" s="30" t="s">
        <v>510</v>
      </c>
      <c r="AM14" s="28" t="s">
        <v>506</v>
      </c>
      <c r="AN14" s="28" t="s">
        <v>517</v>
      </c>
      <c r="AO14" s="22" t="s">
        <v>513</v>
      </c>
      <c r="AP14" s="98" t="s">
        <v>511</v>
      </c>
      <c r="AQ14" s="22" t="s">
        <v>507</v>
      </c>
      <c r="AR14" s="28" t="s">
        <v>518</v>
      </c>
      <c r="AS14" s="83" t="s">
        <v>514</v>
      </c>
    </row>
    <row r="15" spans="2:45" ht="15.75" thickBot="1" x14ac:dyDescent="0.3">
      <c r="B15" s="102" t="s">
        <v>714</v>
      </c>
      <c r="C15" s="106" t="s">
        <v>715</v>
      </c>
      <c r="F15" s="120" t="s">
        <v>454</v>
      </c>
      <c r="G15" s="121" t="s">
        <v>460</v>
      </c>
      <c r="H15" s="121" t="s">
        <v>457</v>
      </c>
      <c r="I15" s="121" t="s">
        <v>468</v>
      </c>
      <c r="J15" s="121" t="s">
        <v>464</v>
      </c>
      <c r="L15" s="120" t="s">
        <v>454</v>
      </c>
      <c r="M15" s="121" t="s">
        <v>462</v>
      </c>
      <c r="N15" s="121" t="s">
        <v>463</v>
      </c>
      <c r="O15" s="121" t="s">
        <v>464</v>
      </c>
      <c r="P15" s="121" t="s">
        <v>465</v>
      </c>
      <c r="R15" s="120" t="s">
        <v>14</v>
      </c>
      <c r="S15" s="121" t="s">
        <v>22</v>
      </c>
      <c r="T15" s="121" t="s">
        <v>18</v>
      </c>
      <c r="U15" s="121" t="s">
        <v>27</v>
      </c>
      <c r="V15" s="121" t="s">
        <v>25</v>
      </c>
      <c r="Y15" s="7">
        <v>10</v>
      </c>
      <c r="Z15" s="122" t="s">
        <v>519</v>
      </c>
      <c r="AA15" s="157"/>
      <c r="AB15" s="148"/>
      <c r="AC15" s="128" t="s">
        <v>15</v>
      </c>
      <c r="AD15" s="123" t="s">
        <v>524</v>
      </c>
      <c r="AE15" s="99" t="s">
        <v>520</v>
      </c>
      <c r="AF15" s="124" t="s">
        <v>532</v>
      </c>
      <c r="AG15" s="125" t="s">
        <v>528</v>
      </c>
      <c r="AH15" s="124" t="s">
        <v>525</v>
      </c>
      <c r="AI15" s="101" t="s">
        <v>521</v>
      </c>
      <c r="AJ15" s="101" t="s">
        <v>533</v>
      </c>
      <c r="AK15" s="126" t="s">
        <v>529</v>
      </c>
      <c r="AL15" s="124" t="s">
        <v>526</v>
      </c>
      <c r="AM15" s="101" t="s">
        <v>522</v>
      </c>
      <c r="AN15" s="101" t="s">
        <v>534</v>
      </c>
      <c r="AO15" s="127" t="s">
        <v>530</v>
      </c>
      <c r="AP15" s="32" t="s">
        <v>527</v>
      </c>
      <c r="AQ15" s="37" t="s">
        <v>523</v>
      </c>
      <c r="AR15" s="36" t="s">
        <v>535</v>
      </c>
      <c r="AS15" s="88" t="s">
        <v>531</v>
      </c>
    </row>
    <row r="16" spans="2:45" ht="15.75" thickBot="1" x14ac:dyDescent="0.3">
      <c r="B16" s="102" t="s">
        <v>716</v>
      </c>
      <c r="C16" s="106" t="s">
        <v>717</v>
      </c>
    </row>
    <row r="17" spans="2:34" ht="15.75" thickBot="1" x14ac:dyDescent="0.3">
      <c r="B17" s="102" t="s">
        <v>718</v>
      </c>
      <c r="C17" s="106" t="s">
        <v>719</v>
      </c>
    </row>
    <row r="18" spans="2:34" ht="15.75" thickBot="1" x14ac:dyDescent="0.3">
      <c r="B18" s="102" t="s">
        <v>720</v>
      </c>
      <c r="C18" s="106" t="s">
        <v>721</v>
      </c>
      <c r="F18" s="216" t="s">
        <v>1</v>
      </c>
      <c r="G18" s="216" t="s">
        <v>13</v>
      </c>
      <c r="H18" s="216"/>
      <c r="I18" s="216"/>
      <c r="J18" s="216"/>
      <c r="L18" s="216" t="s">
        <v>1</v>
      </c>
      <c r="M18" s="216" t="s">
        <v>9</v>
      </c>
      <c r="N18" s="216"/>
      <c r="O18" s="216"/>
      <c r="P18" s="216"/>
      <c r="R18" s="216" t="s">
        <v>1</v>
      </c>
      <c r="S18" s="216" t="s">
        <v>13</v>
      </c>
      <c r="T18" s="216"/>
      <c r="U18" s="216"/>
      <c r="V18" s="216"/>
    </row>
    <row r="19" spans="2:34" ht="23.25" thickBot="1" x14ac:dyDescent="0.3">
      <c r="B19" s="102" t="s">
        <v>722</v>
      </c>
      <c r="C19" s="106" t="s">
        <v>723</v>
      </c>
      <c r="F19" s="216"/>
      <c r="G19" s="118" t="s">
        <v>7</v>
      </c>
      <c r="H19" s="118" t="s">
        <v>6</v>
      </c>
      <c r="I19" s="118" t="s">
        <v>9</v>
      </c>
      <c r="J19" s="118" t="s">
        <v>8</v>
      </c>
      <c r="L19" s="216"/>
      <c r="M19" s="118" t="s">
        <v>10</v>
      </c>
      <c r="N19" s="118" t="s">
        <v>11</v>
      </c>
      <c r="O19" s="118" t="s">
        <v>12</v>
      </c>
      <c r="P19" s="118" t="s">
        <v>13</v>
      </c>
      <c r="R19" s="216"/>
      <c r="S19" s="118" t="s">
        <v>7</v>
      </c>
      <c r="T19" s="118" t="s">
        <v>6</v>
      </c>
      <c r="U19" s="118" t="s">
        <v>9</v>
      </c>
      <c r="V19" s="118" t="s">
        <v>8</v>
      </c>
      <c r="Y19" s="146" t="s">
        <v>0</v>
      </c>
      <c r="Z19" s="168" t="s">
        <v>1</v>
      </c>
      <c r="AA19" s="219" t="s">
        <v>2</v>
      </c>
      <c r="AB19" s="146" t="s">
        <v>4</v>
      </c>
      <c r="AC19" s="146" t="s">
        <v>5</v>
      </c>
      <c r="AD19" s="217" t="s">
        <v>735</v>
      </c>
      <c r="AE19" s="217" t="s">
        <v>736</v>
      </c>
      <c r="AF19" s="217"/>
      <c r="AG19" s="217"/>
      <c r="AH19" s="217"/>
    </row>
    <row r="20" spans="2:34" ht="45.75" thickBot="1" x14ac:dyDescent="0.3">
      <c r="B20" s="102" t="s">
        <v>724</v>
      </c>
      <c r="C20" s="106" t="s">
        <v>725</v>
      </c>
      <c r="F20" s="120" t="s">
        <v>454</v>
      </c>
      <c r="G20" s="121" t="s">
        <v>461</v>
      </c>
      <c r="H20" s="121" t="s">
        <v>458</v>
      </c>
      <c r="I20" s="121" t="s">
        <v>469</v>
      </c>
      <c r="J20" s="121" t="s">
        <v>465</v>
      </c>
      <c r="L20" s="120" t="s">
        <v>454</v>
      </c>
      <c r="M20" s="121" t="s">
        <v>466</v>
      </c>
      <c r="N20" s="121" t="s">
        <v>467</v>
      </c>
      <c r="O20" s="121" t="s">
        <v>468</v>
      </c>
      <c r="P20" s="121" t="s">
        <v>469</v>
      </c>
      <c r="R20" s="120" t="s">
        <v>14</v>
      </c>
      <c r="S20" s="121" t="s">
        <v>23</v>
      </c>
      <c r="T20" s="121" t="s">
        <v>19</v>
      </c>
      <c r="U20" s="121" t="s">
        <v>28</v>
      </c>
      <c r="V20" s="121" t="s">
        <v>26</v>
      </c>
      <c r="Y20" s="148"/>
      <c r="Z20" s="170"/>
      <c r="AA20" s="220"/>
      <c r="AB20" s="148"/>
      <c r="AC20" s="148"/>
      <c r="AD20" s="217"/>
      <c r="AE20" s="133" t="s">
        <v>7</v>
      </c>
      <c r="AF20" s="133" t="s">
        <v>6</v>
      </c>
      <c r="AG20" s="133" t="s">
        <v>9</v>
      </c>
      <c r="AH20" s="133" t="s">
        <v>8</v>
      </c>
    </row>
    <row r="21" spans="2:34" ht="15.75" thickBot="1" x14ac:dyDescent="0.3">
      <c r="B21" s="102" t="s">
        <v>726</v>
      </c>
      <c r="C21" s="106" t="s">
        <v>727</v>
      </c>
      <c r="Y21" s="7">
        <v>1</v>
      </c>
      <c r="Z21" s="8" t="s">
        <v>14</v>
      </c>
      <c r="AA21" s="146" t="s">
        <v>15</v>
      </c>
      <c r="AB21" s="129" t="s">
        <v>29</v>
      </c>
      <c r="AC21" s="218" t="s">
        <v>15</v>
      </c>
      <c r="AD21" s="218" t="s">
        <v>10</v>
      </c>
      <c r="AE21" s="116" t="s">
        <v>20</v>
      </c>
      <c r="AF21" s="116" t="s">
        <v>16</v>
      </c>
      <c r="AG21" s="116" t="s">
        <v>16</v>
      </c>
      <c r="AH21" s="116" t="s">
        <v>16</v>
      </c>
    </row>
    <row r="22" spans="2:34" ht="15.75" thickBot="1" x14ac:dyDescent="0.3">
      <c r="B22" s="102" t="s">
        <v>728</v>
      </c>
      <c r="C22" s="106" t="s">
        <v>729</v>
      </c>
      <c r="Y22" s="17">
        <v>2</v>
      </c>
      <c r="Z22" s="18" t="s">
        <v>30</v>
      </c>
      <c r="AA22" s="147"/>
      <c r="AB22" s="146" t="s">
        <v>15</v>
      </c>
      <c r="AC22" s="218"/>
      <c r="AD22" s="218"/>
      <c r="AE22" s="116" t="s">
        <v>31</v>
      </c>
      <c r="AF22" s="116" t="s">
        <v>31</v>
      </c>
      <c r="AG22" s="116" t="s">
        <v>31</v>
      </c>
      <c r="AH22" s="116" t="s">
        <v>38</v>
      </c>
    </row>
    <row r="23" spans="2:34" ht="15.75" customHeight="1" thickBot="1" x14ac:dyDescent="0.3">
      <c r="B23" s="102" t="s">
        <v>730</v>
      </c>
      <c r="C23" s="106" t="s">
        <v>731</v>
      </c>
      <c r="Y23" s="17">
        <v>3</v>
      </c>
      <c r="Z23" s="18" t="s">
        <v>43</v>
      </c>
      <c r="AA23" s="147"/>
      <c r="AB23" s="147"/>
      <c r="AC23" s="218"/>
      <c r="AD23" s="218"/>
      <c r="AE23" s="116" t="s">
        <v>48</v>
      </c>
      <c r="AF23" s="116" t="s">
        <v>44</v>
      </c>
      <c r="AG23" s="116" t="s">
        <v>44</v>
      </c>
      <c r="AH23" s="116" t="s">
        <v>52</v>
      </c>
    </row>
    <row r="24" spans="2:34" ht="15.75" customHeight="1" thickBot="1" x14ac:dyDescent="0.3">
      <c r="B24" s="102" t="s">
        <v>732</v>
      </c>
      <c r="C24" s="106" t="s">
        <v>733</v>
      </c>
      <c r="Y24" s="7">
        <v>4</v>
      </c>
      <c r="Z24" s="18" t="s">
        <v>59</v>
      </c>
      <c r="AA24" s="147"/>
      <c r="AB24" s="147"/>
      <c r="AC24" s="218"/>
      <c r="AD24" s="218"/>
      <c r="AE24" s="116" t="s">
        <v>63</v>
      </c>
      <c r="AF24" s="116" t="s">
        <v>60</v>
      </c>
      <c r="AG24" s="116" t="s">
        <v>60</v>
      </c>
      <c r="AH24" s="116" t="s">
        <v>60</v>
      </c>
    </row>
    <row r="25" spans="2:34" ht="15.75" thickBot="1" x14ac:dyDescent="0.3">
      <c r="Y25" s="17">
        <v>5</v>
      </c>
      <c r="Z25" s="18" t="s">
        <v>72</v>
      </c>
      <c r="AA25" s="147"/>
      <c r="AB25" s="147"/>
      <c r="AC25" s="218"/>
      <c r="AD25" s="218"/>
      <c r="AE25" s="116" t="s">
        <v>77</v>
      </c>
      <c r="AF25" s="116" t="s">
        <v>73</v>
      </c>
      <c r="AG25" s="116" t="s">
        <v>77</v>
      </c>
      <c r="AH25" s="116" t="s">
        <v>81</v>
      </c>
    </row>
    <row r="26" spans="2:34" ht="15.75" thickBot="1" x14ac:dyDescent="0.3">
      <c r="Y26" s="17">
        <v>6</v>
      </c>
      <c r="Z26" s="54" t="s">
        <v>454</v>
      </c>
      <c r="AA26" s="146" t="s">
        <v>29</v>
      </c>
      <c r="AB26" s="146" t="s">
        <v>29</v>
      </c>
      <c r="AC26" s="218" t="s">
        <v>29</v>
      </c>
      <c r="AD26" s="218"/>
      <c r="AE26" s="116" t="s">
        <v>459</v>
      </c>
      <c r="AF26" s="117" t="s">
        <v>455</v>
      </c>
      <c r="AG26" s="116" t="s">
        <v>466</v>
      </c>
      <c r="AH26" s="117" t="s">
        <v>462</v>
      </c>
    </row>
    <row r="27" spans="2:34" ht="15.75" thickBot="1" x14ac:dyDescent="0.3">
      <c r="Y27" s="7">
        <v>7</v>
      </c>
      <c r="Z27" s="62" t="s">
        <v>470</v>
      </c>
      <c r="AA27" s="147"/>
      <c r="AB27" s="147"/>
      <c r="AC27" s="218"/>
      <c r="AD27" s="218"/>
      <c r="AE27" s="116" t="s">
        <v>475</v>
      </c>
      <c r="AF27" s="117" t="s">
        <v>471</v>
      </c>
      <c r="AG27" s="115" t="s">
        <v>483</v>
      </c>
      <c r="AH27" s="117" t="s">
        <v>479</v>
      </c>
    </row>
    <row r="28" spans="2:34" ht="15.75" thickBot="1" x14ac:dyDescent="0.3">
      <c r="Y28" s="17">
        <v>8</v>
      </c>
      <c r="Z28" s="62" t="s">
        <v>487</v>
      </c>
      <c r="AA28" s="147"/>
      <c r="AB28" s="147"/>
      <c r="AC28" s="218"/>
      <c r="AD28" s="218"/>
      <c r="AE28" s="116" t="s">
        <v>492</v>
      </c>
      <c r="AF28" s="117" t="s">
        <v>488</v>
      </c>
      <c r="AG28" s="116" t="s">
        <v>499</v>
      </c>
      <c r="AH28" s="117" t="s">
        <v>495</v>
      </c>
    </row>
    <row r="29" spans="2:34" ht="15.75" thickBot="1" x14ac:dyDescent="0.3">
      <c r="Y29" s="17">
        <v>9</v>
      </c>
      <c r="Z29" s="62" t="s">
        <v>503</v>
      </c>
      <c r="AA29" s="147"/>
      <c r="AB29" s="147"/>
      <c r="AC29" s="218"/>
      <c r="AD29" s="218"/>
      <c r="AE29" s="116" t="s">
        <v>508</v>
      </c>
      <c r="AF29" s="117" t="s">
        <v>504</v>
      </c>
      <c r="AG29" s="116" t="s">
        <v>515</v>
      </c>
      <c r="AH29" s="117" t="s">
        <v>475</v>
      </c>
    </row>
    <row r="30" spans="2:34" ht="15.75" thickBot="1" x14ac:dyDescent="0.3">
      <c r="Y30" s="7">
        <v>10</v>
      </c>
      <c r="Z30" s="122" t="s">
        <v>519</v>
      </c>
      <c r="AA30" s="148"/>
      <c r="AB30" s="148"/>
      <c r="AC30" s="218"/>
      <c r="AD30" s="218"/>
      <c r="AE30" s="115" t="s">
        <v>524</v>
      </c>
      <c r="AF30" s="117" t="s">
        <v>520</v>
      </c>
      <c r="AG30" s="115" t="s">
        <v>532</v>
      </c>
      <c r="AH30" s="117" t="s">
        <v>528</v>
      </c>
    </row>
    <row r="31" spans="2:34" ht="15.75" thickBot="1" x14ac:dyDescent="0.3">
      <c r="Y31" s="7">
        <v>1</v>
      </c>
      <c r="Z31" s="8" t="s">
        <v>14</v>
      </c>
      <c r="AA31" s="146" t="s">
        <v>15</v>
      </c>
      <c r="AB31" s="129" t="s">
        <v>29</v>
      </c>
      <c r="AC31" s="218" t="s">
        <v>15</v>
      </c>
      <c r="AD31" s="218" t="s">
        <v>11</v>
      </c>
      <c r="AE31" s="117" t="s">
        <v>21</v>
      </c>
      <c r="AF31" s="117" t="s">
        <v>17</v>
      </c>
      <c r="AG31" s="117" t="s">
        <v>17</v>
      </c>
      <c r="AH31" s="117" t="s">
        <v>24</v>
      </c>
    </row>
    <row r="32" spans="2:34" ht="15.75" customHeight="1" thickBot="1" x14ac:dyDescent="0.3">
      <c r="Y32" s="17">
        <v>2</v>
      </c>
      <c r="Z32" s="18" t="s">
        <v>30</v>
      </c>
      <c r="AA32" s="147"/>
      <c r="AB32" s="146" t="s">
        <v>15</v>
      </c>
      <c r="AC32" s="218"/>
      <c r="AD32" s="218"/>
      <c r="AE32" s="117" t="s">
        <v>35</v>
      </c>
      <c r="AF32" s="117" t="s">
        <v>32</v>
      </c>
      <c r="AG32" s="117" t="s">
        <v>38</v>
      </c>
      <c r="AH32" s="117" t="s">
        <v>38</v>
      </c>
    </row>
    <row r="33" spans="25:34" ht="15.75" thickBot="1" x14ac:dyDescent="0.3">
      <c r="Y33" s="7">
        <v>3</v>
      </c>
      <c r="Z33" s="18" t="s">
        <v>43</v>
      </c>
      <c r="AA33" s="147"/>
      <c r="AB33" s="147"/>
      <c r="AC33" s="218"/>
      <c r="AD33" s="218"/>
      <c r="AE33" s="117" t="s">
        <v>49</v>
      </c>
      <c r="AF33" s="117" t="s">
        <v>45</v>
      </c>
      <c r="AG33" s="117" t="s">
        <v>56</v>
      </c>
      <c r="AH33" s="117" t="s">
        <v>53</v>
      </c>
    </row>
    <row r="34" spans="25:34" ht="15.75" thickBot="1" x14ac:dyDescent="0.3">
      <c r="Y34" s="17">
        <v>4</v>
      </c>
      <c r="Z34" s="18" t="s">
        <v>59</v>
      </c>
      <c r="AA34" s="147"/>
      <c r="AB34" s="147"/>
      <c r="AC34" s="218"/>
      <c r="AD34" s="218"/>
      <c r="AE34" s="117" t="s">
        <v>64</v>
      </c>
      <c r="AF34" s="117" t="s">
        <v>61</v>
      </c>
      <c r="AG34" s="117" t="s">
        <v>69</v>
      </c>
      <c r="AH34" s="117" t="s">
        <v>61</v>
      </c>
    </row>
    <row r="35" spans="25:34" ht="15.75" thickBot="1" x14ac:dyDescent="0.3">
      <c r="Y35" s="7">
        <v>5</v>
      </c>
      <c r="Z35" s="18" t="s">
        <v>72</v>
      </c>
      <c r="AA35" s="147"/>
      <c r="AB35" s="147"/>
      <c r="AC35" s="218"/>
      <c r="AD35" s="218"/>
      <c r="AE35" s="117" t="s">
        <v>78</v>
      </c>
      <c r="AF35" s="117" t="s">
        <v>74</v>
      </c>
      <c r="AG35" s="117" t="s">
        <v>84</v>
      </c>
      <c r="AH35" s="117" t="s">
        <v>77</v>
      </c>
    </row>
    <row r="36" spans="25:34" ht="15.75" thickBot="1" x14ac:dyDescent="0.3">
      <c r="Y36" s="17">
        <v>6</v>
      </c>
      <c r="Z36" s="54" t="s">
        <v>454</v>
      </c>
      <c r="AA36" s="146" t="s">
        <v>29</v>
      </c>
      <c r="AB36" s="146" t="s">
        <v>29</v>
      </c>
      <c r="AC36" s="218" t="s">
        <v>29</v>
      </c>
      <c r="AD36" s="218"/>
      <c r="AE36" s="116" t="s">
        <v>456</v>
      </c>
      <c r="AF36" s="116" t="s">
        <v>456</v>
      </c>
      <c r="AG36" s="116" t="s">
        <v>467</v>
      </c>
      <c r="AH36" s="116" t="s">
        <v>463</v>
      </c>
    </row>
    <row r="37" spans="25:34" ht="15.75" thickBot="1" x14ac:dyDescent="0.3">
      <c r="Y37" s="7">
        <v>7</v>
      </c>
      <c r="Z37" s="62" t="s">
        <v>470</v>
      </c>
      <c r="AA37" s="147"/>
      <c r="AB37" s="147"/>
      <c r="AC37" s="218"/>
      <c r="AD37" s="218"/>
      <c r="AE37" s="116" t="s">
        <v>476</v>
      </c>
      <c r="AF37" s="116" t="s">
        <v>472</v>
      </c>
      <c r="AG37" s="115" t="s">
        <v>484</v>
      </c>
      <c r="AH37" s="115" t="s">
        <v>480</v>
      </c>
    </row>
    <row r="38" spans="25:34" ht="15.75" thickBot="1" x14ac:dyDescent="0.3">
      <c r="Y38" s="17">
        <v>8</v>
      </c>
      <c r="Z38" s="62" t="s">
        <v>487</v>
      </c>
      <c r="AA38" s="147"/>
      <c r="AB38" s="147"/>
      <c r="AC38" s="218"/>
      <c r="AD38" s="218"/>
      <c r="AE38" s="116" t="s">
        <v>493</v>
      </c>
      <c r="AF38" s="116" t="s">
        <v>489</v>
      </c>
      <c r="AG38" s="116" t="s">
        <v>500</v>
      </c>
      <c r="AH38" s="116" t="s">
        <v>496</v>
      </c>
    </row>
    <row r="39" spans="25:34" ht="15.75" thickBot="1" x14ac:dyDescent="0.3">
      <c r="Y39" s="7">
        <v>9</v>
      </c>
      <c r="Z39" s="62" t="s">
        <v>503</v>
      </c>
      <c r="AA39" s="147"/>
      <c r="AB39" s="147"/>
      <c r="AC39" s="218"/>
      <c r="AD39" s="218"/>
      <c r="AE39" s="115" t="s">
        <v>509</v>
      </c>
      <c r="AF39" s="115" t="s">
        <v>505</v>
      </c>
      <c r="AG39" s="116" t="s">
        <v>516</v>
      </c>
      <c r="AH39" s="116" t="s">
        <v>512</v>
      </c>
    </row>
    <row r="40" spans="25:34" ht="15.75" thickBot="1" x14ac:dyDescent="0.3">
      <c r="Y40" s="17">
        <v>10</v>
      </c>
      <c r="Z40" s="122" t="s">
        <v>519</v>
      </c>
      <c r="AA40" s="148"/>
      <c r="AB40" s="148"/>
      <c r="AC40" s="218"/>
      <c r="AD40" s="218"/>
      <c r="AE40" s="115" t="s">
        <v>525</v>
      </c>
      <c r="AF40" s="115" t="s">
        <v>521</v>
      </c>
      <c r="AG40" s="115" t="s">
        <v>533</v>
      </c>
      <c r="AH40" s="115" t="s">
        <v>529</v>
      </c>
    </row>
    <row r="41" spans="25:34" ht="15.75" thickBot="1" x14ac:dyDescent="0.3">
      <c r="Y41" s="7">
        <v>1</v>
      </c>
      <c r="Z41" s="8" t="s">
        <v>14</v>
      </c>
      <c r="AA41" s="146" t="s">
        <v>15</v>
      </c>
      <c r="AB41" s="129" t="s">
        <v>29</v>
      </c>
      <c r="AC41" s="218" t="s">
        <v>15</v>
      </c>
      <c r="AD41" s="218" t="s">
        <v>12</v>
      </c>
      <c r="AE41" s="116" t="s">
        <v>22</v>
      </c>
      <c r="AF41" s="116" t="s">
        <v>18</v>
      </c>
      <c r="AG41" s="116" t="s">
        <v>27</v>
      </c>
      <c r="AH41" s="116" t="s">
        <v>25</v>
      </c>
    </row>
    <row r="42" spans="25:34" ht="15.75" thickBot="1" x14ac:dyDescent="0.3">
      <c r="Y42" s="17">
        <v>2</v>
      </c>
      <c r="Z42" s="18" t="s">
        <v>30</v>
      </c>
      <c r="AA42" s="147"/>
      <c r="AB42" s="146" t="s">
        <v>15</v>
      </c>
      <c r="AC42" s="218"/>
      <c r="AD42" s="218"/>
      <c r="AE42" s="116" t="s">
        <v>36</v>
      </c>
      <c r="AF42" s="116" t="s">
        <v>33</v>
      </c>
      <c r="AG42" s="116" t="s">
        <v>41</v>
      </c>
      <c r="AH42" s="116" t="s">
        <v>39</v>
      </c>
    </row>
    <row r="43" spans="25:34" ht="15.75" thickBot="1" x14ac:dyDescent="0.3">
      <c r="Y43" s="17">
        <v>3</v>
      </c>
      <c r="Z43" s="18" t="s">
        <v>43</v>
      </c>
      <c r="AA43" s="147"/>
      <c r="AB43" s="147"/>
      <c r="AC43" s="218"/>
      <c r="AD43" s="218"/>
      <c r="AE43" s="116" t="s">
        <v>50</v>
      </c>
      <c r="AF43" s="116" t="s">
        <v>46</v>
      </c>
      <c r="AG43" s="116" t="s">
        <v>57</v>
      </c>
      <c r="AH43" s="116" t="s">
        <v>54</v>
      </c>
    </row>
    <row r="44" spans="25:34" ht="15.75" thickBot="1" x14ac:dyDescent="0.3">
      <c r="Y44" s="7">
        <v>4</v>
      </c>
      <c r="Z44" s="18" t="s">
        <v>59</v>
      </c>
      <c r="AA44" s="147"/>
      <c r="AB44" s="147"/>
      <c r="AC44" s="218"/>
      <c r="AD44" s="218"/>
      <c r="AE44" s="116" t="s">
        <v>65</v>
      </c>
      <c r="AF44" s="116" t="s">
        <v>60</v>
      </c>
      <c r="AG44" s="116" t="s">
        <v>70</v>
      </c>
      <c r="AH44" s="116" t="s">
        <v>67</v>
      </c>
    </row>
    <row r="45" spans="25:34" ht="15.75" thickBot="1" x14ac:dyDescent="0.3">
      <c r="Y45" s="17">
        <v>5</v>
      </c>
      <c r="Z45" s="18" t="s">
        <v>72</v>
      </c>
      <c r="AA45" s="147"/>
      <c r="AB45" s="147"/>
      <c r="AC45" s="218"/>
      <c r="AD45" s="218"/>
      <c r="AE45" s="116" t="s">
        <v>79</v>
      </c>
      <c r="AF45" s="116" t="s">
        <v>75</v>
      </c>
      <c r="AG45" s="116" t="s">
        <v>85</v>
      </c>
      <c r="AH45" s="116" t="s">
        <v>82</v>
      </c>
    </row>
    <row r="46" spans="25:34" ht="15.75" thickBot="1" x14ac:dyDescent="0.3">
      <c r="Y46" s="17">
        <v>6</v>
      </c>
      <c r="Z46" s="54" t="s">
        <v>454</v>
      </c>
      <c r="AA46" s="146" t="s">
        <v>29</v>
      </c>
      <c r="AB46" s="146" t="s">
        <v>693</v>
      </c>
      <c r="AC46" s="218" t="s">
        <v>29</v>
      </c>
      <c r="AD46" s="218"/>
      <c r="AE46" s="116" t="s">
        <v>460</v>
      </c>
      <c r="AF46" s="116" t="s">
        <v>457</v>
      </c>
      <c r="AG46" s="116" t="s">
        <v>468</v>
      </c>
      <c r="AH46" s="116" t="s">
        <v>464</v>
      </c>
    </row>
    <row r="47" spans="25:34" ht="15.75" thickBot="1" x14ac:dyDescent="0.3">
      <c r="Y47" s="7">
        <v>7</v>
      </c>
      <c r="Z47" s="62" t="s">
        <v>470</v>
      </c>
      <c r="AA47" s="147"/>
      <c r="AB47" s="147"/>
      <c r="AC47" s="218"/>
      <c r="AD47" s="218"/>
      <c r="AE47" s="115" t="s">
        <v>477</v>
      </c>
      <c r="AF47" s="115" t="s">
        <v>473</v>
      </c>
      <c r="AG47" s="115" t="s">
        <v>485</v>
      </c>
      <c r="AH47" s="115" t="s">
        <v>481</v>
      </c>
    </row>
    <row r="48" spans="25:34" ht="15.75" thickBot="1" x14ac:dyDescent="0.3">
      <c r="Y48" s="17">
        <v>8</v>
      </c>
      <c r="Z48" s="62" t="s">
        <v>487</v>
      </c>
      <c r="AA48" s="147"/>
      <c r="AB48" s="147"/>
      <c r="AC48" s="218"/>
      <c r="AD48" s="218"/>
      <c r="AE48" s="115" t="s">
        <v>27</v>
      </c>
      <c r="AF48" s="115" t="s">
        <v>490</v>
      </c>
      <c r="AG48" s="115" t="s">
        <v>501</v>
      </c>
      <c r="AH48" s="115" t="s">
        <v>497</v>
      </c>
    </row>
    <row r="49" spans="25:34" ht="15.75" thickBot="1" x14ac:dyDescent="0.3">
      <c r="Y49" s="17">
        <v>9</v>
      </c>
      <c r="Z49" s="62" t="s">
        <v>503</v>
      </c>
      <c r="AA49" s="147"/>
      <c r="AB49" s="147"/>
      <c r="AC49" s="218"/>
      <c r="AD49" s="218"/>
      <c r="AE49" s="115" t="s">
        <v>510</v>
      </c>
      <c r="AF49" s="115" t="s">
        <v>506</v>
      </c>
      <c r="AG49" s="115" t="s">
        <v>517</v>
      </c>
      <c r="AH49" s="115" t="s">
        <v>513</v>
      </c>
    </row>
    <row r="50" spans="25:34" ht="15.75" thickBot="1" x14ac:dyDescent="0.3">
      <c r="Y50" s="7">
        <v>10</v>
      </c>
      <c r="Z50" s="122" t="s">
        <v>519</v>
      </c>
      <c r="AA50" s="148"/>
      <c r="AB50" s="148"/>
      <c r="AC50" s="218"/>
      <c r="AD50" s="218"/>
      <c r="AE50" s="115" t="s">
        <v>526</v>
      </c>
      <c r="AF50" s="115" t="s">
        <v>522</v>
      </c>
      <c r="AG50" s="115" t="s">
        <v>534</v>
      </c>
      <c r="AH50" s="115" t="s">
        <v>530</v>
      </c>
    </row>
    <row r="51" spans="25:34" ht="15.75" thickBot="1" x14ac:dyDescent="0.3">
      <c r="Y51" s="7">
        <v>1</v>
      </c>
      <c r="Z51" s="8" t="s">
        <v>14</v>
      </c>
      <c r="AA51" s="146" t="s">
        <v>15</v>
      </c>
      <c r="AB51" s="129" t="s">
        <v>29</v>
      </c>
      <c r="AC51" s="218" t="s">
        <v>15</v>
      </c>
      <c r="AD51" s="218" t="s">
        <v>13</v>
      </c>
      <c r="AE51" s="116" t="s">
        <v>23</v>
      </c>
      <c r="AF51" s="116" t="s">
        <v>19</v>
      </c>
      <c r="AG51" s="116" t="s">
        <v>28</v>
      </c>
      <c r="AH51" s="116" t="s">
        <v>26</v>
      </c>
    </row>
    <row r="52" spans="25:34" ht="15.75" thickBot="1" x14ac:dyDescent="0.3">
      <c r="Y52" s="17">
        <v>2</v>
      </c>
      <c r="Z52" s="18" t="s">
        <v>30</v>
      </c>
      <c r="AA52" s="147"/>
      <c r="AB52" s="146" t="s">
        <v>15</v>
      </c>
      <c r="AC52" s="218"/>
      <c r="AD52" s="218"/>
      <c r="AE52" s="115" t="s">
        <v>37</v>
      </c>
      <c r="AF52" s="115" t="s">
        <v>34</v>
      </c>
      <c r="AG52" s="115" t="s">
        <v>42</v>
      </c>
      <c r="AH52" s="115" t="s">
        <v>40</v>
      </c>
    </row>
    <row r="53" spans="25:34" ht="15.75" thickBot="1" x14ac:dyDescent="0.3">
      <c r="Y53" s="7">
        <v>3</v>
      </c>
      <c r="Z53" s="18" t="s">
        <v>43</v>
      </c>
      <c r="AA53" s="147"/>
      <c r="AB53" s="147"/>
      <c r="AC53" s="218"/>
      <c r="AD53" s="218"/>
      <c r="AE53" s="116" t="s">
        <v>51</v>
      </c>
      <c r="AF53" s="116" t="s">
        <v>47</v>
      </c>
      <c r="AG53" s="116" t="s">
        <v>58</v>
      </c>
      <c r="AH53" s="116" t="s">
        <v>55</v>
      </c>
    </row>
    <row r="54" spans="25:34" ht="15.75" thickBot="1" x14ac:dyDescent="0.3">
      <c r="Y54" s="17">
        <v>4</v>
      </c>
      <c r="Z54" s="18" t="s">
        <v>59</v>
      </c>
      <c r="AA54" s="147"/>
      <c r="AB54" s="147"/>
      <c r="AC54" s="218"/>
      <c r="AD54" s="218"/>
      <c r="AE54" s="115" t="s">
        <v>66</v>
      </c>
      <c r="AF54" s="115" t="s">
        <v>62</v>
      </c>
      <c r="AG54" s="115" t="s">
        <v>71</v>
      </c>
      <c r="AH54" s="115" t="s">
        <v>68</v>
      </c>
    </row>
    <row r="55" spans="25:34" ht="15.75" thickBot="1" x14ac:dyDescent="0.3">
      <c r="Y55" s="7">
        <v>5</v>
      </c>
      <c r="Z55" s="18" t="s">
        <v>72</v>
      </c>
      <c r="AA55" s="147"/>
      <c r="AB55" s="147"/>
      <c r="AC55" s="218"/>
      <c r="AD55" s="218"/>
      <c r="AE55" s="115" t="s">
        <v>80</v>
      </c>
      <c r="AF55" s="115" t="s">
        <v>76</v>
      </c>
      <c r="AG55" s="115" t="s">
        <v>86</v>
      </c>
      <c r="AH55" s="115" t="s">
        <v>83</v>
      </c>
    </row>
    <row r="56" spans="25:34" ht="15.75" thickBot="1" x14ac:dyDescent="0.3">
      <c r="Y56" s="17">
        <v>6</v>
      </c>
      <c r="Z56" s="54" t="s">
        <v>454</v>
      </c>
      <c r="AA56" s="146" t="s">
        <v>29</v>
      </c>
      <c r="AB56" s="146" t="s">
        <v>693</v>
      </c>
      <c r="AC56" s="218" t="s">
        <v>29</v>
      </c>
      <c r="AD56" s="218"/>
      <c r="AE56" s="116" t="s">
        <v>461</v>
      </c>
      <c r="AF56" s="116" t="s">
        <v>458</v>
      </c>
      <c r="AG56" s="116" t="s">
        <v>469</v>
      </c>
      <c r="AH56" s="116" t="s">
        <v>465</v>
      </c>
    </row>
    <row r="57" spans="25:34" ht="15.75" thickBot="1" x14ac:dyDescent="0.3">
      <c r="Y57" s="7">
        <v>7</v>
      </c>
      <c r="Z57" s="62" t="s">
        <v>470</v>
      </c>
      <c r="AA57" s="147"/>
      <c r="AB57" s="147"/>
      <c r="AC57" s="218"/>
      <c r="AD57" s="218"/>
      <c r="AE57" s="115" t="s">
        <v>478</v>
      </c>
      <c r="AF57" s="115" t="s">
        <v>474</v>
      </c>
      <c r="AG57" s="115" t="s">
        <v>486</v>
      </c>
      <c r="AH57" s="115" t="s">
        <v>482</v>
      </c>
    </row>
    <row r="58" spans="25:34" ht="15.75" thickBot="1" x14ac:dyDescent="0.3">
      <c r="Y58" s="17">
        <v>8</v>
      </c>
      <c r="Z58" s="62" t="s">
        <v>487</v>
      </c>
      <c r="AA58" s="147"/>
      <c r="AB58" s="147"/>
      <c r="AC58" s="218"/>
      <c r="AD58" s="218"/>
      <c r="AE58" s="115" t="s">
        <v>494</v>
      </c>
      <c r="AF58" s="115" t="s">
        <v>491</v>
      </c>
      <c r="AG58" s="115" t="s">
        <v>502</v>
      </c>
      <c r="AH58" s="115" t="s">
        <v>498</v>
      </c>
    </row>
    <row r="59" spans="25:34" ht="15.75" thickBot="1" x14ac:dyDescent="0.3">
      <c r="Y59" s="7">
        <v>9</v>
      </c>
      <c r="Z59" s="62" t="s">
        <v>503</v>
      </c>
      <c r="AA59" s="147"/>
      <c r="AB59" s="147"/>
      <c r="AC59" s="218"/>
      <c r="AD59" s="218"/>
      <c r="AE59" s="115" t="s">
        <v>511</v>
      </c>
      <c r="AF59" s="115" t="s">
        <v>507</v>
      </c>
      <c r="AG59" s="115" t="s">
        <v>518</v>
      </c>
      <c r="AH59" s="115" t="s">
        <v>514</v>
      </c>
    </row>
    <row r="60" spans="25:34" ht="15.75" thickBot="1" x14ac:dyDescent="0.3">
      <c r="Y60" s="17">
        <v>10</v>
      </c>
      <c r="Z60" s="122" t="s">
        <v>519</v>
      </c>
      <c r="AA60" s="148"/>
      <c r="AB60" s="148"/>
      <c r="AC60" s="218"/>
      <c r="AD60" s="218"/>
      <c r="AE60" s="116" t="s">
        <v>527</v>
      </c>
      <c r="AF60" s="116" t="s">
        <v>523</v>
      </c>
      <c r="AG60" s="116" t="s">
        <v>535</v>
      </c>
      <c r="AH60" s="116" t="s">
        <v>531</v>
      </c>
    </row>
  </sheetData>
  <mergeCells count="76">
    <mergeCell ref="AC19:AC20"/>
    <mergeCell ref="AA46:AA50"/>
    <mergeCell ref="AB46:AB50"/>
    <mergeCell ref="AA51:AA55"/>
    <mergeCell ref="AB52:AB55"/>
    <mergeCell ref="AA26:AA30"/>
    <mergeCell ref="AB26:AB30"/>
    <mergeCell ref="AA31:AA35"/>
    <mergeCell ref="AB32:AB35"/>
    <mergeCell ref="AA36:AA40"/>
    <mergeCell ref="AB36:AB40"/>
    <mergeCell ref="Y19:Y20"/>
    <mergeCell ref="Z19:Z20"/>
    <mergeCell ref="AA19:AA20"/>
    <mergeCell ref="AB19:AB20"/>
    <mergeCell ref="AA21:AA25"/>
    <mergeCell ref="AB22:AB25"/>
    <mergeCell ref="AA11:AA15"/>
    <mergeCell ref="AB11:AB15"/>
    <mergeCell ref="AD51:AD60"/>
    <mergeCell ref="AD19:AD20"/>
    <mergeCell ref="AC21:AC25"/>
    <mergeCell ref="AC26:AC30"/>
    <mergeCell ref="AC31:AC35"/>
    <mergeCell ref="AC36:AC40"/>
    <mergeCell ref="AC41:AC45"/>
    <mergeCell ref="AC46:AC50"/>
    <mergeCell ref="AC51:AC55"/>
    <mergeCell ref="AC56:AC60"/>
    <mergeCell ref="AA56:AA60"/>
    <mergeCell ref="AB56:AB60"/>
    <mergeCell ref="AA41:AA45"/>
    <mergeCell ref="AB42:AB45"/>
    <mergeCell ref="AL4:AO4"/>
    <mergeCell ref="AE19:AH19"/>
    <mergeCell ref="AD21:AD30"/>
    <mergeCell ref="AD31:AD40"/>
    <mergeCell ref="AD41:AD50"/>
    <mergeCell ref="AC3:AC5"/>
    <mergeCell ref="AC6:AC10"/>
    <mergeCell ref="AC11:AC14"/>
    <mergeCell ref="AD4:AG4"/>
    <mergeCell ref="AH4:AK4"/>
    <mergeCell ref="AD3:AG3"/>
    <mergeCell ref="G3:J3"/>
    <mergeCell ref="AP4:AS4"/>
    <mergeCell ref="AA6:AA10"/>
    <mergeCell ref="AB7:AB10"/>
    <mergeCell ref="S18:V18"/>
    <mergeCell ref="R3:R4"/>
    <mergeCell ref="R8:R9"/>
    <mergeCell ref="R13:R14"/>
    <mergeCell ref="R18:R19"/>
    <mergeCell ref="Y3:Y5"/>
    <mergeCell ref="S3:V3"/>
    <mergeCell ref="S8:V8"/>
    <mergeCell ref="S13:V13"/>
    <mergeCell ref="Z3:Z5"/>
    <mergeCell ref="AA3:AA5"/>
    <mergeCell ref="AB3:AB5"/>
    <mergeCell ref="E3:E4"/>
    <mergeCell ref="F3:F4"/>
    <mergeCell ref="F18:F19"/>
    <mergeCell ref="M3:P3"/>
    <mergeCell ref="M8:P8"/>
    <mergeCell ref="M13:P13"/>
    <mergeCell ref="M18:P18"/>
    <mergeCell ref="L3:L4"/>
    <mergeCell ref="L8:L9"/>
    <mergeCell ref="L13:L14"/>
    <mergeCell ref="L18:L19"/>
    <mergeCell ref="G8:J8"/>
    <mergeCell ref="F8:F9"/>
    <mergeCell ref="G13:J13"/>
    <mergeCell ref="F13:F14"/>
    <mergeCell ref="G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per Level</vt:lpstr>
      <vt:lpstr>Data per Wavelet</vt:lpstr>
      <vt:lpstr>Data Jurnal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2022-12-12T22:19:44Z</dcterms:created>
  <dcterms:modified xsi:type="dcterms:W3CDTF">2022-12-14T13:34:14Z</dcterms:modified>
</cp:coreProperties>
</file>