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hrome Downloads\Jurnal JAREE Moro\"/>
    </mc:Choice>
  </mc:AlternateContent>
  <bookViews>
    <workbookView xWindow="0" yWindow="0" windowWidth="12960" windowHeight="9336"/>
  </bookViews>
  <sheets>
    <sheet name="200kWp" sheetId="4" r:id="rId1"/>
    <sheet name="750kWp" sheetId="5" r:id="rId2"/>
  </sheets>
  <calcPr calcId="162913"/>
</workbook>
</file>

<file path=xl/calcChain.xml><?xml version="1.0" encoding="utf-8"?>
<calcChain xmlns="http://schemas.openxmlformats.org/spreadsheetml/2006/main">
  <c r="O4" i="5" l="1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3" i="5"/>
  <c r="H4" i="4" l="1"/>
  <c r="I4" i="4"/>
  <c r="J4" i="4"/>
  <c r="H5" i="4"/>
  <c r="I5" i="4"/>
  <c r="J5" i="4"/>
  <c r="H6" i="4"/>
  <c r="I6" i="4"/>
  <c r="J6" i="4"/>
  <c r="H7" i="4"/>
  <c r="I7" i="4"/>
  <c r="J7" i="4"/>
  <c r="H8" i="4"/>
  <c r="I8" i="4"/>
  <c r="J8" i="4"/>
  <c r="H9" i="4"/>
  <c r="I9" i="4"/>
  <c r="J9" i="4"/>
  <c r="H10" i="4"/>
  <c r="I10" i="4"/>
  <c r="J10" i="4"/>
  <c r="H11" i="4"/>
  <c r="I11" i="4"/>
  <c r="J11" i="4"/>
  <c r="H12" i="4"/>
  <c r="I12" i="4"/>
  <c r="J12" i="4"/>
  <c r="H13" i="4"/>
  <c r="I13" i="4"/>
  <c r="J13" i="4"/>
  <c r="H14" i="4"/>
  <c r="I14" i="4"/>
  <c r="J14" i="4"/>
  <c r="H15" i="4"/>
  <c r="I15" i="4"/>
  <c r="J15" i="4"/>
  <c r="H16" i="4"/>
  <c r="I16" i="4"/>
  <c r="J16" i="4"/>
  <c r="H17" i="4"/>
  <c r="I17" i="4"/>
  <c r="J17" i="4"/>
  <c r="H18" i="4"/>
  <c r="I18" i="4"/>
  <c r="J18" i="4"/>
  <c r="H19" i="4"/>
  <c r="I19" i="4"/>
  <c r="J19" i="4"/>
  <c r="H20" i="4"/>
  <c r="I20" i="4"/>
  <c r="J20" i="4"/>
  <c r="H21" i="4"/>
  <c r="I21" i="4"/>
  <c r="J21" i="4"/>
  <c r="H22" i="4"/>
  <c r="I22" i="4"/>
  <c r="J22" i="4"/>
  <c r="H23" i="4"/>
  <c r="I23" i="4"/>
  <c r="J23" i="4"/>
  <c r="H24" i="4"/>
  <c r="I24" i="4"/>
  <c r="J24" i="4"/>
  <c r="H25" i="4"/>
  <c r="I25" i="4"/>
  <c r="J25" i="4"/>
  <c r="H26" i="4"/>
  <c r="I26" i="4"/>
  <c r="J26" i="4"/>
  <c r="P4" i="5" l="1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3" i="5"/>
  <c r="N19" i="5"/>
  <c r="M19" i="5" s="1"/>
  <c r="N14" i="5"/>
  <c r="M14" i="5" s="1"/>
  <c r="N15" i="5"/>
  <c r="M15" i="5" s="1"/>
  <c r="J26" i="5"/>
  <c r="N26" i="5"/>
  <c r="J25" i="5"/>
  <c r="J24" i="5"/>
  <c r="J23" i="5"/>
  <c r="J22" i="5"/>
  <c r="N22" i="5"/>
  <c r="M22" i="5" s="1"/>
  <c r="J21" i="5"/>
  <c r="J20" i="5"/>
  <c r="J11" i="5"/>
  <c r="J10" i="5"/>
  <c r="J9" i="5"/>
  <c r="J8" i="5"/>
  <c r="J7" i="5"/>
  <c r="J6" i="5"/>
  <c r="J5" i="5"/>
  <c r="J4" i="5"/>
  <c r="J3" i="5"/>
  <c r="J3" i="4"/>
  <c r="I3" i="4"/>
  <c r="Q4" i="4"/>
  <c r="Q5" i="4"/>
  <c r="Q7" i="4"/>
  <c r="Q8" i="4"/>
  <c r="Q9" i="4"/>
  <c r="Q10" i="4"/>
  <c r="Q11" i="4"/>
  <c r="Q12" i="4"/>
  <c r="Q13" i="4"/>
  <c r="Q15" i="4"/>
  <c r="Q16" i="4"/>
  <c r="Q17" i="4"/>
  <c r="Q19" i="4"/>
  <c r="Q20" i="4"/>
  <c r="Q21" i="4"/>
  <c r="Q23" i="4"/>
  <c r="Q24" i="4"/>
  <c r="Q25" i="4"/>
  <c r="H3" i="4"/>
  <c r="Q3" i="4" s="1"/>
  <c r="M26" i="5" l="1"/>
  <c r="N18" i="5"/>
  <c r="M18" i="5" s="1"/>
  <c r="N25" i="5"/>
  <c r="M25" i="5" s="1"/>
  <c r="N21" i="5"/>
  <c r="M21" i="5" s="1"/>
  <c r="N17" i="5"/>
  <c r="M17" i="5" s="1"/>
  <c r="N13" i="5"/>
  <c r="M13" i="5" s="1"/>
  <c r="N23" i="5"/>
  <c r="M23" i="5" s="1"/>
  <c r="N24" i="5"/>
  <c r="M24" i="5" s="1"/>
  <c r="N20" i="5"/>
  <c r="M20" i="5" s="1"/>
  <c r="N16" i="5"/>
  <c r="M16" i="5" s="1"/>
  <c r="N12" i="5"/>
  <c r="M12" i="5" s="1"/>
  <c r="N6" i="5"/>
  <c r="M6" i="5" s="1"/>
  <c r="N10" i="5"/>
  <c r="M10" i="5" s="1"/>
  <c r="N8" i="5"/>
  <c r="M8" i="5" s="1"/>
  <c r="N4" i="5"/>
  <c r="M4" i="5" s="1"/>
  <c r="N3" i="5"/>
  <c r="M3" i="5" s="1"/>
  <c r="N11" i="5"/>
  <c r="M11" i="5" s="1"/>
  <c r="N9" i="5"/>
  <c r="M9" i="5" s="1"/>
  <c r="N5" i="5"/>
  <c r="M5" i="5" s="1"/>
  <c r="N7" i="5"/>
  <c r="M7" i="5" s="1"/>
  <c r="O7" i="4"/>
  <c r="O3" i="4"/>
  <c r="O23" i="4"/>
  <c r="N23" i="4" s="1"/>
  <c r="M23" i="4" s="1"/>
  <c r="O11" i="4"/>
  <c r="N11" i="4" s="1"/>
  <c r="M11" i="4" s="1"/>
  <c r="O19" i="4"/>
  <c r="O26" i="4"/>
  <c r="N26" i="4" s="1"/>
  <c r="M26" i="4" s="1"/>
  <c r="Q26" i="4"/>
  <c r="Q22" i="4"/>
  <c r="O18" i="4"/>
  <c r="Q18" i="4"/>
  <c r="O14" i="4"/>
  <c r="N14" i="4" s="1"/>
  <c r="M14" i="4" s="1"/>
  <c r="Q14" i="4"/>
  <c r="O6" i="4"/>
  <c r="Q6" i="4"/>
  <c r="O15" i="4"/>
  <c r="N15" i="4" s="1"/>
  <c r="M15" i="4" s="1"/>
  <c r="O22" i="4"/>
  <c r="N22" i="4" s="1"/>
  <c r="M22" i="4" s="1"/>
  <c r="O10" i="4"/>
  <c r="N10" i="4" s="1"/>
  <c r="M10" i="4" s="1"/>
  <c r="N18" i="4"/>
  <c r="M18" i="4" s="1"/>
  <c r="O25" i="4"/>
  <c r="N25" i="4" s="1"/>
  <c r="M25" i="4" s="1"/>
  <c r="O21" i="4"/>
  <c r="N21" i="4" s="1"/>
  <c r="M21" i="4" s="1"/>
  <c r="O17" i="4"/>
  <c r="N17" i="4" s="1"/>
  <c r="M17" i="4" s="1"/>
  <c r="O13" i="4"/>
  <c r="N13" i="4" s="1"/>
  <c r="M13" i="4" s="1"/>
  <c r="O9" i="4"/>
  <c r="N9" i="4" s="1"/>
  <c r="M9" i="4" s="1"/>
  <c r="O5" i="4"/>
  <c r="N5" i="4" s="1"/>
  <c r="M5" i="4" s="1"/>
  <c r="N6" i="4"/>
  <c r="M6" i="4" s="1"/>
  <c r="N3" i="4"/>
  <c r="M3" i="4" s="1"/>
  <c r="O24" i="4"/>
  <c r="N24" i="4" s="1"/>
  <c r="M24" i="4" s="1"/>
  <c r="O20" i="4"/>
  <c r="N20" i="4" s="1"/>
  <c r="M20" i="4" s="1"/>
  <c r="O16" i="4"/>
  <c r="N16" i="4" s="1"/>
  <c r="M16" i="4" s="1"/>
  <c r="O12" i="4"/>
  <c r="N12" i="4" s="1"/>
  <c r="M12" i="4" s="1"/>
  <c r="O8" i="4"/>
  <c r="N8" i="4" s="1"/>
  <c r="M8" i="4" s="1"/>
  <c r="O4" i="4"/>
  <c r="N4" i="4" s="1"/>
  <c r="M4" i="4" s="1"/>
  <c r="N19" i="4"/>
  <c r="M19" i="4" s="1"/>
  <c r="N7" i="4"/>
  <c r="M7" i="4" s="1"/>
</calcChain>
</file>

<file path=xl/sharedStrings.xml><?xml version="1.0" encoding="utf-8"?>
<sst xmlns="http://schemas.openxmlformats.org/spreadsheetml/2006/main" count="116" uniqueCount="55">
  <si>
    <t>Cummins 1
Power
(kW)</t>
  </si>
  <si>
    <t>Cummins 2
Power
(kW)</t>
  </si>
  <si>
    <t>MTU
Power
(kW)</t>
  </si>
  <si>
    <t>Waktu</t>
  </si>
  <si>
    <t>kWh/yr</t>
  </si>
  <si>
    <t>%</t>
  </si>
  <si>
    <t>Total</t>
  </si>
  <si>
    <t>Cummins 1
Shared
(kW)</t>
  </si>
  <si>
    <t>Cummins 2
Shared
(kW)</t>
  </si>
  <si>
    <t>MTU
Shared
(kW)</t>
  </si>
  <si>
    <t>Inverter
Output
(kW)</t>
  </si>
  <si>
    <t>Produksi Energi</t>
  </si>
  <si>
    <t>kWh/tahun</t>
  </si>
  <si>
    <t>Excess electricity</t>
  </si>
  <si>
    <t>Unmet electric load</t>
  </si>
  <si>
    <t>Capacity shortage</t>
  </si>
  <si>
    <t>Renewable fraction</t>
  </si>
  <si>
    <t>Rated capacity</t>
  </si>
  <si>
    <t>kW</t>
  </si>
  <si>
    <t>Mean output</t>
  </si>
  <si>
    <t>kWh/d</t>
  </si>
  <si>
    <t>Capacity factor</t>
  </si>
  <si>
    <t>Total production</t>
  </si>
  <si>
    <t>PV array (750 kWp)</t>
  </si>
  <si>
    <t>Cummins 1 (500 kW)</t>
  </si>
  <si>
    <t>Cummins 2 (500 kW)</t>
  </si>
  <si>
    <t>MTU (400 kW)</t>
  </si>
  <si>
    <t>Nilai</t>
  </si>
  <si>
    <t>Satuan</t>
  </si>
  <si>
    <t>kWh/hari</t>
  </si>
  <si>
    <t>Parameter PLTS</t>
  </si>
  <si>
    <t>Parameter Jaringan</t>
  </si>
  <si>
    <t>Spinning Reserve Genset (kW)</t>
  </si>
  <si>
    <t>Gen 3
Power
(kW)</t>
  </si>
  <si>
    <t>Gen 2
Power
(kW)</t>
  </si>
  <si>
    <t>Gen 1
Power
(kW)</t>
  </si>
  <si>
    <t>Time</t>
  </si>
  <si>
    <t>Gen Spinning
Reserve
(kW)</t>
  </si>
  <si>
    <t>PV Prameters</t>
  </si>
  <si>
    <t>Energy Production</t>
  </si>
  <si>
    <t>kWh/year</t>
  </si>
  <si>
    <t>Value</t>
  </si>
  <si>
    <t>Unit</t>
  </si>
  <si>
    <t>Load Demand
(kW)</t>
  </si>
  <si>
    <t>DG 1
Power
(kW)</t>
  </si>
  <si>
    <t>DG 2
Power
(kW)</t>
  </si>
  <si>
    <t>DG 3
Power
(kW)</t>
  </si>
  <si>
    <t>Inverter
Output (Reduced)
(kW)</t>
  </si>
  <si>
    <t>Total DG Spinning
Reserve
(kW)</t>
  </si>
  <si>
    <t xml:space="preserve"> Inverter
Output (Reduced)
(kW)</t>
  </si>
  <si>
    <t>Beban
(kW)</t>
  </si>
  <si>
    <t>HOMER Original Data</t>
  </si>
  <si>
    <t>DG Load-share</t>
  </si>
  <si>
    <t>Summary</t>
  </si>
  <si>
    <t>Inverter Output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</si>
</sst>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</font>
    <font>
      <b/>
      <sz val="9"/>
      <name val="Arial Narrow"/>
      <family val="2"/>
    </font>
    <font>
      <b/>
      <sz val="9"/>
      <color rgb="FF151515"/>
      <name val="Arial Narrow"/>
      <family val="2"/>
    </font>
    <font>
      <b/>
      <sz val="9"/>
      <color rgb="FF000000"/>
      <name val="Arial Narrow"/>
      <family val="2"/>
    </font>
    <font>
      <b/>
      <sz val="8.5"/>
      <color rgb="FF151515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0" borderId="0" xfId="0" applyNumberFormat="1"/>
    <xf numFmtId="20" fontId="1" fillId="0" borderId="1" xfId="0" applyNumberFormat="1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/>
    <xf numFmtId="20" fontId="2" fillId="0" borderId="1" xfId="0" applyNumberFormat="1" applyFont="1" applyBorder="1" applyAlignment="1">
      <alignment horizontal="right" vertical="center" wrapText="1"/>
    </xf>
    <xf numFmtId="1" fontId="3" fillId="0" borderId="1" xfId="0" applyNumberFormat="1" applyFont="1" applyBorder="1"/>
    <xf numFmtId="20" fontId="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2" xfId="0" applyFont="1" applyBorder="1"/>
    <xf numFmtId="3" fontId="3" fillId="0" borderId="2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20" fontId="1" fillId="0" borderId="0" xfId="0" applyNumberFormat="1" applyFont="1" applyBorder="1" applyAlignment="1">
      <alignment horizontal="right" vertical="center" wrapText="1"/>
    </xf>
    <xf numFmtId="1" fontId="1" fillId="0" borderId="0" xfId="0" applyNumberFormat="1" applyFont="1" applyBorder="1" applyAlignment="1">
      <alignment horizontal="right" vertical="center" wrapText="1"/>
    </xf>
    <xf numFmtId="1" fontId="0" fillId="0" borderId="0" xfId="0" applyNumberFormat="1" applyBorder="1"/>
    <xf numFmtId="20" fontId="2" fillId="0" borderId="0" xfId="0" applyNumberFormat="1" applyFont="1" applyBorder="1" applyAlignment="1">
      <alignment horizontal="right" vertical="center" wrapText="1"/>
    </xf>
    <xf numFmtId="1" fontId="3" fillId="0" borderId="0" xfId="0" applyNumberFormat="1" applyFont="1" applyBorder="1"/>
    <xf numFmtId="1" fontId="1" fillId="0" borderId="0" xfId="0" applyNumberFormat="1" applyFont="1" applyBorder="1" applyAlignment="1">
      <alignment horizontal="center" vertical="center" wrapText="1"/>
    </xf>
    <xf numFmtId="20" fontId="1" fillId="0" borderId="0" xfId="0" applyNumberFormat="1" applyFon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/>
    </xf>
    <xf numFmtId="20" fontId="2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D">
                <a:solidFill>
                  <a:sysClr val="windowText" lastClr="000000"/>
                </a:solidFill>
              </a:rPr>
              <a:t>Power</a:t>
            </a:r>
            <a:r>
              <a:rPr lang="en-ID" baseline="0">
                <a:solidFill>
                  <a:sysClr val="windowText" lastClr="000000"/>
                </a:solidFill>
              </a:rPr>
              <a:t> Generation Profile of 200kWp Solar</a:t>
            </a:r>
            <a:endParaRPr lang="id-ID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id-ID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'200kWp'!$M$2</c:f>
              <c:strCache>
                <c:ptCount val="1"/>
                <c:pt idx="0">
                  <c:v>Gen 3
Power
(kW)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'200kWp'!$L$3:$L$26</c:f>
              <c:numCache>
                <c:formatCode>h:mm</c:formatCode>
                <c:ptCount val="24"/>
                <c:pt idx="0">
                  <c:v>0</c:v>
                </c:pt>
                <c:pt idx="1">
                  <c:v>4.1666666666670002E-2</c:v>
                </c:pt>
                <c:pt idx="2">
                  <c:v>8.3333333333340004E-2</c:v>
                </c:pt>
                <c:pt idx="3">
                  <c:v>0.12500000000000999</c:v>
                </c:pt>
                <c:pt idx="4">
                  <c:v>0.16666666666668001</c:v>
                </c:pt>
                <c:pt idx="5">
                  <c:v>0.20833333333335</c:v>
                </c:pt>
                <c:pt idx="6">
                  <c:v>0.25000000000001998</c:v>
                </c:pt>
                <c:pt idx="7">
                  <c:v>0.29166666666669</c:v>
                </c:pt>
                <c:pt idx="8">
                  <c:v>0.33333333333336002</c:v>
                </c:pt>
                <c:pt idx="9">
                  <c:v>0.37500000000002998</c:v>
                </c:pt>
                <c:pt idx="10">
                  <c:v>0.41666666666669999</c:v>
                </c:pt>
                <c:pt idx="11">
                  <c:v>0.45833333333337001</c:v>
                </c:pt>
                <c:pt idx="12">
                  <c:v>0.50000000000003997</c:v>
                </c:pt>
                <c:pt idx="13">
                  <c:v>0.54166666666671004</c:v>
                </c:pt>
                <c:pt idx="14">
                  <c:v>0.58333333333338</c:v>
                </c:pt>
                <c:pt idx="15">
                  <c:v>0.62500000000004996</c:v>
                </c:pt>
                <c:pt idx="16">
                  <c:v>0.66666666666672003</c:v>
                </c:pt>
                <c:pt idx="17">
                  <c:v>0.70833333333338999</c:v>
                </c:pt>
                <c:pt idx="18">
                  <c:v>0.75000000000005995</c:v>
                </c:pt>
                <c:pt idx="19">
                  <c:v>0.79166666666673002</c:v>
                </c:pt>
                <c:pt idx="20">
                  <c:v>0.83333333333339998</c:v>
                </c:pt>
                <c:pt idx="21">
                  <c:v>0.87500000000007006</c:v>
                </c:pt>
                <c:pt idx="22">
                  <c:v>0.91666666666674002</c:v>
                </c:pt>
                <c:pt idx="23">
                  <c:v>0.95833333333340998</c:v>
                </c:pt>
              </c:numCache>
            </c:numRef>
          </c:cat>
          <c:val>
            <c:numRef>
              <c:f>'200kWp'!$M$3:$M$26</c:f>
              <c:numCache>
                <c:formatCode>0</c:formatCode>
                <c:ptCount val="24"/>
                <c:pt idx="0">
                  <c:v>1025</c:v>
                </c:pt>
                <c:pt idx="1">
                  <c:v>975</c:v>
                </c:pt>
                <c:pt idx="2">
                  <c:v>925</c:v>
                </c:pt>
                <c:pt idx="3">
                  <c:v>910</c:v>
                </c:pt>
                <c:pt idx="4">
                  <c:v>910</c:v>
                </c:pt>
                <c:pt idx="5">
                  <c:v>910</c:v>
                </c:pt>
                <c:pt idx="6">
                  <c:v>875</c:v>
                </c:pt>
                <c:pt idx="7">
                  <c:v>800</c:v>
                </c:pt>
                <c:pt idx="8">
                  <c:v>775</c:v>
                </c:pt>
                <c:pt idx="9">
                  <c:v>800</c:v>
                </c:pt>
                <c:pt idx="10">
                  <c:v>850</c:v>
                </c:pt>
                <c:pt idx="11">
                  <c:v>880</c:v>
                </c:pt>
                <c:pt idx="12">
                  <c:v>900</c:v>
                </c:pt>
                <c:pt idx="13">
                  <c:v>900</c:v>
                </c:pt>
                <c:pt idx="14">
                  <c:v>900</c:v>
                </c:pt>
                <c:pt idx="15">
                  <c:v>915</c:v>
                </c:pt>
                <c:pt idx="16">
                  <c:v>915</c:v>
                </c:pt>
                <c:pt idx="17">
                  <c:v>950</c:v>
                </c:pt>
                <c:pt idx="18">
                  <c:v>1100</c:v>
                </c:pt>
                <c:pt idx="19">
                  <c:v>1140</c:v>
                </c:pt>
                <c:pt idx="20">
                  <c:v>1125</c:v>
                </c:pt>
                <c:pt idx="21">
                  <c:v>1125</c:v>
                </c:pt>
                <c:pt idx="22">
                  <c:v>1075</c:v>
                </c:pt>
                <c:pt idx="23">
                  <c:v>1050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C1-48C2-8437-1CE9573537A2}"/>
            </c:ext>
          </c:extLst>
        </c:ser>
        <c:ser>
          <c:idx val="1"/>
          <c:order val="1"/>
          <c:tx>
            <c:strRef>
              <c:f>'200kWp'!$N$2</c:f>
              <c:strCache>
                <c:ptCount val="1"/>
                <c:pt idx="0">
                  <c:v>Gen 2
Power
(kW)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'200kWp'!$L$3:$L$26</c:f>
              <c:numCache>
                <c:formatCode>h:mm</c:formatCode>
                <c:ptCount val="24"/>
                <c:pt idx="0">
                  <c:v>0</c:v>
                </c:pt>
                <c:pt idx="1">
                  <c:v>4.1666666666670002E-2</c:v>
                </c:pt>
                <c:pt idx="2">
                  <c:v>8.3333333333340004E-2</c:v>
                </c:pt>
                <c:pt idx="3">
                  <c:v>0.12500000000000999</c:v>
                </c:pt>
                <c:pt idx="4">
                  <c:v>0.16666666666668001</c:v>
                </c:pt>
                <c:pt idx="5">
                  <c:v>0.20833333333335</c:v>
                </c:pt>
                <c:pt idx="6">
                  <c:v>0.25000000000001998</c:v>
                </c:pt>
                <c:pt idx="7">
                  <c:v>0.29166666666669</c:v>
                </c:pt>
                <c:pt idx="8">
                  <c:v>0.33333333333336002</c:v>
                </c:pt>
                <c:pt idx="9">
                  <c:v>0.37500000000002998</c:v>
                </c:pt>
                <c:pt idx="10">
                  <c:v>0.41666666666669999</c:v>
                </c:pt>
                <c:pt idx="11">
                  <c:v>0.45833333333337001</c:v>
                </c:pt>
                <c:pt idx="12">
                  <c:v>0.50000000000003997</c:v>
                </c:pt>
                <c:pt idx="13">
                  <c:v>0.54166666666671004</c:v>
                </c:pt>
                <c:pt idx="14">
                  <c:v>0.58333333333338</c:v>
                </c:pt>
                <c:pt idx="15">
                  <c:v>0.62500000000004996</c:v>
                </c:pt>
                <c:pt idx="16">
                  <c:v>0.66666666666672003</c:v>
                </c:pt>
                <c:pt idx="17">
                  <c:v>0.70833333333338999</c:v>
                </c:pt>
                <c:pt idx="18">
                  <c:v>0.75000000000005995</c:v>
                </c:pt>
                <c:pt idx="19">
                  <c:v>0.79166666666673002</c:v>
                </c:pt>
                <c:pt idx="20">
                  <c:v>0.83333333333339998</c:v>
                </c:pt>
                <c:pt idx="21">
                  <c:v>0.87500000000007006</c:v>
                </c:pt>
                <c:pt idx="22">
                  <c:v>0.91666666666674002</c:v>
                </c:pt>
                <c:pt idx="23">
                  <c:v>0.95833333333340998</c:v>
                </c:pt>
              </c:numCache>
            </c:numRef>
          </c:cat>
          <c:val>
            <c:numRef>
              <c:f>'200kWp'!$N$3:$N$26</c:f>
              <c:numCache>
                <c:formatCode>0</c:formatCode>
                <c:ptCount val="24"/>
                <c:pt idx="0">
                  <c:v>732.14285714285711</c:v>
                </c:pt>
                <c:pt idx="1">
                  <c:v>696.42857142857144</c:v>
                </c:pt>
                <c:pt idx="2">
                  <c:v>660.71428571428567</c:v>
                </c:pt>
                <c:pt idx="3">
                  <c:v>650</c:v>
                </c:pt>
                <c:pt idx="4">
                  <c:v>650</c:v>
                </c:pt>
                <c:pt idx="5">
                  <c:v>650</c:v>
                </c:pt>
                <c:pt idx="6">
                  <c:v>625</c:v>
                </c:pt>
                <c:pt idx="7">
                  <c:v>574.28571428571433</c:v>
                </c:pt>
                <c:pt idx="8">
                  <c:v>561.28571428571433</c:v>
                </c:pt>
                <c:pt idx="9">
                  <c:v>586</c:v>
                </c:pt>
                <c:pt idx="10">
                  <c:v>630.85714285714289</c:v>
                </c:pt>
                <c:pt idx="11">
                  <c:v>672.85714285714289</c:v>
                </c:pt>
                <c:pt idx="12">
                  <c:v>686.57142857142856</c:v>
                </c:pt>
                <c:pt idx="13">
                  <c:v>698</c:v>
                </c:pt>
                <c:pt idx="14">
                  <c:v>698</c:v>
                </c:pt>
                <c:pt idx="15">
                  <c:v>696.42857142857144</c:v>
                </c:pt>
                <c:pt idx="16">
                  <c:v>684.71428571428567</c:v>
                </c:pt>
                <c:pt idx="17">
                  <c:v>697.14285714285711</c:v>
                </c:pt>
                <c:pt idx="18">
                  <c:v>793.42857142857144</c:v>
                </c:pt>
                <c:pt idx="19">
                  <c:v>814.28571428571433</c:v>
                </c:pt>
                <c:pt idx="20">
                  <c:v>803.57142857142856</c:v>
                </c:pt>
                <c:pt idx="21">
                  <c:v>803.57142857142856</c:v>
                </c:pt>
                <c:pt idx="22">
                  <c:v>767.85714285714289</c:v>
                </c:pt>
                <c:pt idx="23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C1-48C2-8437-1CE9573537A2}"/>
            </c:ext>
          </c:extLst>
        </c:ser>
        <c:ser>
          <c:idx val="2"/>
          <c:order val="2"/>
          <c:tx>
            <c:strRef>
              <c:f>'200kWp'!$O$2</c:f>
              <c:strCache>
                <c:ptCount val="1"/>
                <c:pt idx="0">
                  <c:v>Gen 1
Power
(kW)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'200kWp'!$L$3:$L$26</c:f>
              <c:numCache>
                <c:formatCode>h:mm</c:formatCode>
                <c:ptCount val="24"/>
                <c:pt idx="0">
                  <c:v>0</c:v>
                </c:pt>
                <c:pt idx="1">
                  <c:v>4.1666666666670002E-2</c:v>
                </c:pt>
                <c:pt idx="2">
                  <c:v>8.3333333333340004E-2</c:v>
                </c:pt>
                <c:pt idx="3">
                  <c:v>0.12500000000000999</c:v>
                </c:pt>
                <c:pt idx="4">
                  <c:v>0.16666666666668001</c:v>
                </c:pt>
                <c:pt idx="5">
                  <c:v>0.20833333333335</c:v>
                </c:pt>
                <c:pt idx="6">
                  <c:v>0.25000000000001998</c:v>
                </c:pt>
                <c:pt idx="7">
                  <c:v>0.29166666666669</c:v>
                </c:pt>
                <c:pt idx="8">
                  <c:v>0.33333333333336002</c:v>
                </c:pt>
                <c:pt idx="9">
                  <c:v>0.37500000000002998</c:v>
                </c:pt>
                <c:pt idx="10">
                  <c:v>0.41666666666669999</c:v>
                </c:pt>
                <c:pt idx="11">
                  <c:v>0.45833333333337001</c:v>
                </c:pt>
                <c:pt idx="12">
                  <c:v>0.50000000000003997</c:v>
                </c:pt>
                <c:pt idx="13">
                  <c:v>0.54166666666671004</c:v>
                </c:pt>
                <c:pt idx="14">
                  <c:v>0.58333333333338</c:v>
                </c:pt>
                <c:pt idx="15">
                  <c:v>0.62500000000004996</c:v>
                </c:pt>
                <c:pt idx="16">
                  <c:v>0.66666666666672003</c:v>
                </c:pt>
                <c:pt idx="17">
                  <c:v>0.70833333333338999</c:v>
                </c:pt>
                <c:pt idx="18">
                  <c:v>0.75000000000005995</c:v>
                </c:pt>
                <c:pt idx="19">
                  <c:v>0.79166666666673002</c:v>
                </c:pt>
                <c:pt idx="20">
                  <c:v>0.83333333333339998</c:v>
                </c:pt>
                <c:pt idx="21">
                  <c:v>0.87500000000007006</c:v>
                </c:pt>
                <c:pt idx="22">
                  <c:v>0.91666666666674002</c:v>
                </c:pt>
                <c:pt idx="23">
                  <c:v>0.95833333333340998</c:v>
                </c:pt>
              </c:numCache>
            </c:numRef>
          </c:cat>
          <c:val>
            <c:numRef>
              <c:f>'200kWp'!$O$3:$O$26</c:f>
              <c:numCache>
                <c:formatCode>0</c:formatCode>
                <c:ptCount val="24"/>
                <c:pt idx="0">
                  <c:v>366.07142857142856</c:v>
                </c:pt>
                <c:pt idx="1">
                  <c:v>348.21428571428572</c:v>
                </c:pt>
                <c:pt idx="2">
                  <c:v>330.35714285714283</c:v>
                </c:pt>
                <c:pt idx="3">
                  <c:v>325</c:v>
                </c:pt>
                <c:pt idx="4">
                  <c:v>325</c:v>
                </c:pt>
                <c:pt idx="5">
                  <c:v>325</c:v>
                </c:pt>
                <c:pt idx="6">
                  <c:v>312.5</c:v>
                </c:pt>
                <c:pt idx="7">
                  <c:v>292.14285714285717</c:v>
                </c:pt>
                <c:pt idx="8">
                  <c:v>294.14285714285717</c:v>
                </c:pt>
                <c:pt idx="9">
                  <c:v>318.5</c:v>
                </c:pt>
                <c:pt idx="10">
                  <c:v>356.92857142857144</c:v>
                </c:pt>
                <c:pt idx="11">
                  <c:v>413.92857142857144</c:v>
                </c:pt>
                <c:pt idx="12">
                  <c:v>419.78571428571428</c:v>
                </c:pt>
                <c:pt idx="13">
                  <c:v>445.5</c:v>
                </c:pt>
                <c:pt idx="14">
                  <c:v>445.5</c:v>
                </c:pt>
                <c:pt idx="15">
                  <c:v>423.21428571428572</c:v>
                </c:pt>
                <c:pt idx="16">
                  <c:v>396.85714285714283</c:v>
                </c:pt>
                <c:pt idx="17">
                  <c:v>381.07142857142856</c:v>
                </c:pt>
                <c:pt idx="18">
                  <c:v>410.21428571428572</c:v>
                </c:pt>
                <c:pt idx="19">
                  <c:v>407.14285714285717</c:v>
                </c:pt>
                <c:pt idx="20">
                  <c:v>401.78571428571428</c:v>
                </c:pt>
                <c:pt idx="21">
                  <c:v>401.78571428571428</c:v>
                </c:pt>
                <c:pt idx="22">
                  <c:v>383.92857142857144</c:v>
                </c:pt>
                <c:pt idx="23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C1-48C2-8437-1CE9573537A2}"/>
            </c:ext>
          </c:extLst>
        </c:ser>
        <c:ser>
          <c:idx val="3"/>
          <c:order val="3"/>
          <c:tx>
            <c:strRef>
              <c:f>'200kWp'!$P$2</c:f>
              <c:strCache>
                <c:ptCount val="1"/>
                <c:pt idx="0">
                  <c:v>Inverter
Output
(kW)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'200kWp'!$L$3:$L$26</c:f>
              <c:numCache>
                <c:formatCode>h:mm</c:formatCode>
                <c:ptCount val="24"/>
                <c:pt idx="0">
                  <c:v>0</c:v>
                </c:pt>
                <c:pt idx="1">
                  <c:v>4.1666666666670002E-2</c:v>
                </c:pt>
                <c:pt idx="2">
                  <c:v>8.3333333333340004E-2</c:v>
                </c:pt>
                <c:pt idx="3">
                  <c:v>0.12500000000000999</c:v>
                </c:pt>
                <c:pt idx="4">
                  <c:v>0.16666666666668001</c:v>
                </c:pt>
                <c:pt idx="5">
                  <c:v>0.20833333333335</c:v>
                </c:pt>
                <c:pt idx="6">
                  <c:v>0.25000000000001998</c:v>
                </c:pt>
                <c:pt idx="7">
                  <c:v>0.29166666666669</c:v>
                </c:pt>
                <c:pt idx="8">
                  <c:v>0.33333333333336002</c:v>
                </c:pt>
                <c:pt idx="9">
                  <c:v>0.37500000000002998</c:v>
                </c:pt>
                <c:pt idx="10">
                  <c:v>0.41666666666669999</c:v>
                </c:pt>
                <c:pt idx="11">
                  <c:v>0.45833333333337001</c:v>
                </c:pt>
                <c:pt idx="12">
                  <c:v>0.50000000000003997</c:v>
                </c:pt>
                <c:pt idx="13">
                  <c:v>0.54166666666671004</c:v>
                </c:pt>
                <c:pt idx="14">
                  <c:v>0.58333333333338</c:v>
                </c:pt>
                <c:pt idx="15">
                  <c:v>0.62500000000004996</c:v>
                </c:pt>
                <c:pt idx="16">
                  <c:v>0.66666666666672003</c:v>
                </c:pt>
                <c:pt idx="17">
                  <c:v>0.70833333333338999</c:v>
                </c:pt>
                <c:pt idx="18">
                  <c:v>0.75000000000005995</c:v>
                </c:pt>
                <c:pt idx="19">
                  <c:v>0.79166666666673002</c:v>
                </c:pt>
                <c:pt idx="20">
                  <c:v>0.83333333333339998</c:v>
                </c:pt>
                <c:pt idx="21">
                  <c:v>0.87500000000007006</c:v>
                </c:pt>
                <c:pt idx="22">
                  <c:v>0.91666666666674002</c:v>
                </c:pt>
                <c:pt idx="23">
                  <c:v>0.95833333333340998</c:v>
                </c:pt>
              </c:numCache>
            </c:numRef>
          </c:cat>
          <c:val>
            <c:numRef>
              <c:f>'200kWp'!$P$3:$P$26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</c:v>
                </c:pt>
                <c:pt idx="8">
                  <c:v>27</c:v>
                </c:pt>
                <c:pt idx="9">
                  <c:v>51</c:v>
                </c:pt>
                <c:pt idx="10">
                  <c:v>83</c:v>
                </c:pt>
                <c:pt idx="11">
                  <c:v>155</c:v>
                </c:pt>
                <c:pt idx="12">
                  <c:v>153</c:v>
                </c:pt>
                <c:pt idx="13">
                  <c:v>193</c:v>
                </c:pt>
                <c:pt idx="14">
                  <c:v>193</c:v>
                </c:pt>
                <c:pt idx="15">
                  <c:v>150</c:v>
                </c:pt>
                <c:pt idx="16">
                  <c:v>109</c:v>
                </c:pt>
                <c:pt idx="17">
                  <c:v>65</c:v>
                </c:pt>
                <c:pt idx="18">
                  <c:v>27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C1-48C2-8437-1CE957353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408415"/>
        <c:axId val="223407583"/>
      </c:areaChart>
      <c:lineChart>
        <c:grouping val="standard"/>
        <c:varyColors val="0"/>
        <c:ser>
          <c:idx val="4"/>
          <c:order val="4"/>
          <c:tx>
            <c:strRef>
              <c:f>'200kWp'!$Q$2</c:f>
              <c:strCache>
                <c:ptCount val="1"/>
                <c:pt idx="0">
                  <c:v>Gen Spinning
Reserve
(kW)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'200kWp'!$L$3:$L$26</c:f>
              <c:numCache>
                <c:formatCode>h:mm</c:formatCode>
                <c:ptCount val="24"/>
                <c:pt idx="0">
                  <c:v>0</c:v>
                </c:pt>
                <c:pt idx="1">
                  <c:v>4.1666666666670002E-2</c:v>
                </c:pt>
                <c:pt idx="2">
                  <c:v>8.3333333333340004E-2</c:v>
                </c:pt>
                <c:pt idx="3">
                  <c:v>0.12500000000000999</c:v>
                </c:pt>
                <c:pt idx="4">
                  <c:v>0.16666666666668001</c:v>
                </c:pt>
                <c:pt idx="5">
                  <c:v>0.20833333333335</c:v>
                </c:pt>
                <c:pt idx="6">
                  <c:v>0.25000000000001998</c:v>
                </c:pt>
                <c:pt idx="7">
                  <c:v>0.29166666666669</c:v>
                </c:pt>
                <c:pt idx="8">
                  <c:v>0.33333333333336002</c:v>
                </c:pt>
                <c:pt idx="9">
                  <c:v>0.37500000000002998</c:v>
                </c:pt>
                <c:pt idx="10">
                  <c:v>0.41666666666669999</c:v>
                </c:pt>
                <c:pt idx="11">
                  <c:v>0.45833333333337001</c:v>
                </c:pt>
                <c:pt idx="12">
                  <c:v>0.50000000000003997</c:v>
                </c:pt>
                <c:pt idx="13">
                  <c:v>0.54166666666671004</c:v>
                </c:pt>
                <c:pt idx="14">
                  <c:v>0.58333333333338</c:v>
                </c:pt>
                <c:pt idx="15">
                  <c:v>0.62500000000004996</c:v>
                </c:pt>
                <c:pt idx="16">
                  <c:v>0.66666666666672003</c:v>
                </c:pt>
                <c:pt idx="17">
                  <c:v>0.70833333333338999</c:v>
                </c:pt>
                <c:pt idx="18">
                  <c:v>0.75000000000005995</c:v>
                </c:pt>
                <c:pt idx="19">
                  <c:v>0.79166666666673002</c:v>
                </c:pt>
                <c:pt idx="20">
                  <c:v>0.83333333333339998</c:v>
                </c:pt>
                <c:pt idx="21">
                  <c:v>0.87500000000007006</c:v>
                </c:pt>
                <c:pt idx="22">
                  <c:v>0.91666666666674002</c:v>
                </c:pt>
                <c:pt idx="23">
                  <c:v>0.95833333333340998</c:v>
                </c:pt>
              </c:numCache>
            </c:numRef>
          </c:cat>
          <c:val>
            <c:numRef>
              <c:f>'200kWp'!$Q$3:$Q$26</c:f>
              <c:numCache>
                <c:formatCode>0</c:formatCode>
                <c:ptCount val="24"/>
                <c:pt idx="0">
                  <c:v>375</c:v>
                </c:pt>
                <c:pt idx="1">
                  <c:v>425</c:v>
                </c:pt>
                <c:pt idx="2">
                  <c:v>475</c:v>
                </c:pt>
                <c:pt idx="3">
                  <c:v>490</c:v>
                </c:pt>
                <c:pt idx="4">
                  <c:v>490</c:v>
                </c:pt>
                <c:pt idx="5">
                  <c:v>490</c:v>
                </c:pt>
                <c:pt idx="6">
                  <c:v>525</c:v>
                </c:pt>
                <c:pt idx="7">
                  <c:v>610</c:v>
                </c:pt>
                <c:pt idx="8">
                  <c:v>652</c:v>
                </c:pt>
                <c:pt idx="9">
                  <c:v>651</c:v>
                </c:pt>
                <c:pt idx="10">
                  <c:v>633</c:v>
                </c:pt>
                <c:pt idx="11">
                  <c:v>675</c:v>
                </c:pt>
                <c:pt idx="12">
                  <c:v>653</c:v>
                </c:pt>
                <c:pt idx="13">
                  <c:v>693</c:v>
                </c:pt>
                <c:pt idx="14">
                  <c:v>693</c:v>
                </c:pt>
                <c:pt idx="15">
                  <c:v>635</c:v>
                </c:pt>
                <c:pt idx="16">
                  <c:v>594</c:v>
                </c:pt>
                <c:pt idx="17">
                  <c:v>515</c:v>
                </c:pt>
                <c:pt idx="18">
                  <c:v>327</c:v>
                </c:pt>
                <c:pt idx="19">
                  <c:v>260</c:v>
                </c:pt>
                <c:pt idx="20">
                  <c:v>275</c:v>
                </c:pt>
                <c:pt idx="21">
                  <c:v>275</c:v>
                </c:pt>
                <c:pt idx="22">
                  <c:v>325</c:v>
                </c:pt>
                <c:pt idx="23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7-4605-992F-DA3773DA7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408415"/>
        <c:axId val="223407583"/>
      </c:lineChart>
      <c:catAx>
        <c:axId val="2234084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Time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23407583"/>
        <c:crosses val="autoZero"/>
        <c:auto val="1"/>
        <c:lblAlgn val="ctr"/>
        <c:lblOffset val="100"/>
        <c:noMultiLvlLbl val="0"/>
      </c:catAx>
      <c:valAx>
        <c:axId val="223407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Power (kW)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23408415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957450922059585"/>
          <c:y val="0.83202402584292334"/>
          <c:w val="0.7005826500553971"/>
          <c:h val="0.12695033313143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D">
                <a:solidFill>
                  <a:sysClr val="windowText" lastClr="000000"/>
                </a:solidFill>
              </a:rPr>
              <a:t>Power</a:t>
            </a:r>
            <a:r>
              <a:rPr lang="en-ID" baseline="0">
                <a:solidFill>
                  <a:sysClr val="windowText" lastClr="000000"/>
                </a:solidFill>
              </a:rPr>
              <a:t> Generation Profile of 750kWp Solar</a:t>
            </a:r>
            <a:endParaRPr lang="id-ID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id-ID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'750kWp'!$M$2</c:f>
              <c:strCache>
                <c:ptCount val="1"/>
                <c:pt idx="0">
                  <c:v>DG 3
Power
(kW)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'750kWp'!$L$3:$L$26</c:f>
              <c:numCache>
                <c:formatCode>h:mm</c:formatCode>
                <c:ptCount val="24"/>
                <c:pt idx="0">
                  <c:v>0</c:v>
                </c:pt>
                <c:pt idx="1">
                  <c:v>4.1666666666670002E-2</c:v>
                </c:pt>
                <c:pt idx="2">
                  <c:v>8.3333333333340004E-2</c:v>
                </c:pt>
                <c:pt idx="3">
                  <c:v>0.12500000000000999</c:v>
                </c:pt>
                <c:pt idx="4">
                  <c:v>0.16666666666668001</c:v>
                </c:pt>
                <c:pt idx="5">
                  <c:v>0.20833333333335</c:v>
                </c:pt>
                <c:pt idx="6">
                  <c:v>0.25000000000001998</c:v>
                </c:pt>
                <c:pt idx="7">
                  <c:v>0.29166666666669</c:v>
                </c:pt>
                <c:pt idx="8">
                  <c:v>0.33333333333336002</c:v>
                </c:pt>
                <c:pt idx="9">
                  <c:v>0.37500000000002998</c:v>
                </c:pt>
                <c:pt idx="10">
                  <c:v>0.41666666666669999</c:v>
                </c:pt>
                <c:pt idx="11">
                  <c:v>0.45833333333337001</c:v>
                </c:pt>
                <c:pt idx="12">
                  <c:v>0.50000000000003997</c:v>
                </c:pt>
                <c:pt idx="13">
                  <c:v>0.54166666666671004</c:v>
                </c:pt>
                <c:pt idx="14">
                  <c:v>0.58333333333338</c:v>
                </c:pt>
                <c:pt idx="15">
                  <c:v>0.62500000000004996</c:v>
                </c:pt>
                <c:pt idx="16">
                  <c:v>0.66666666666672003</c:v>
                </c:pt>
                <c:pt idx="17">
                  <c:v>0.70833333333338999</c:v>
                </c:pt>
                <c:pt idx="18">
                  <c:v>0.75000000000005995</c:v>
                </c:pt>
                <c:pt idx="19">
                  <c:v>0.79166666666673002</c:v>
                </c:pt>
                <c:pt idx="20">
                  <c:v>0.83333333333339998</c:v>
                </c:pt>
                <c:pt idx="21">
                  <c:v>0.87500000000007006</c:v>
                </c:pt>
                <c:pt idx="22">
                  <c:v>0.91666666666674002</c:v>
                </c:pt>
                <c:pt idx="23">
                  <c:v>0.95833333333340998</c:v>
                </c:pt>
              </c:numCache>
            </c:numRef>
          </c:cat>
          <c:val>
            <c:numRef>
              <c:f>'750kWp'!$M$3:$M$26</c:f>
              <c:numCache>
                <c:formatCode>0</c:formatCode>
                <c:ptCount val="24"/>
                <c:pt idx="0">
                  <c:v>1025</c:v>
                </c:pt>
                <c:pt idx="1">
                  <c:v>975</c:v>
                </c:pt>
                <c:pt idx="2">
                  <c:v>925</c:v>
                </c:pt>
                <c:pt idx="3">
                  <c:v>910</c:v>
                </c:pt>
                <c:pt idx="4">
                  <c:v>910</c:v>
                </c:pt>
                <c:pt idx="5">
                  <c:v>910</c:v>
                </c:pt>
                <c:pt idx="6">
                  <c:v>875</c:v>
                </c:pt>
                <c:pt idx="7">
                  <c:v>800</c:v>
                </c:pt>
                <c:pt idx="8">
                  <c:v>775</c:v>
                </c:pt>
                <c:pt idx="9">
                  <c:v>800</c:v>
                </c:pt>
                <c:pt idx="10">
                  <c:v>850</c:v>
                </c:pt>
                <c:pt idx="11">
                  <c:v>880</c:v>
                </c:pt>
                <c:pt idx="12">
                  <c:v>900</c:v>
                </c:pt>
                <c:pt idx="13">
                  <c:v>900</c:v>
                </c:pt>
                <c:pt idx="14">
                  <c:v>900</c:v>
                </c:pt>
                <c:pt idx="15">
                  <c:v>915</c:v>
                </c:pt>
                <c:pt idx="16">
                  <c:v>915</c:v>
                </c:pt>
                <c:pt idx="17">
                  <c:v>950</c:v>
                </c:pt>
                <c:pt idx="18">
                  <c:v>1100</c:v>
                </c:pt>
                <c:pt idx="19">
                  <c:v>1140</c:v>
                </c:pt>
                <c:pt idx="20">
                  <c:v>1125</c:v>
                </c:pt>
                <c:pt idx="21">
                  <c:v>1125</c:v>
                </c:pt>
                <c:pt idx="22">
                  <c:v>1075</c:v>
                </c:pt>
                <c:pt idx="23">
                  <c:v>1050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F2-4410-B8A0-17BAAEAC6EAA}"/>
            </c:ext>
          </c:extLst>
        </c:ser>
        <c:ser>
          <c:idx val="1"/>
          <c:order val="1"/>
          <c:tx>
            <c:strRef>
              <c:f>'750kWp'!$N$2</c:f>
              <c:strCache>
                <c:ptCount val="1"/>
                <c:pt idx="0">
                  <c:v>DG 2
Power
(kW)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'750kWp'!$L$3:$L$26</c:f>
              <c:numCache>
                <c:formatCode>h:mm</c:formatCode>
                <c:ptCount val="24"/>
                <c:pt idx="0">
                  <c:v>0</c:v>
                </c:pt>
                <c:pt idx="1">
                  <c:v>4.1666666666670002E-2</c:v>
                </c:pt>
                <c:pt idx="2">
                  <c:v>8.3333333333340004E-2</c:v>
                </c:pt>
                <c:pt idx="3">
                  <c:v>0.12500000000000999</c:v>
                </c:pt>
                <c:pt idx="4">
                  <c:v>0.16666666666668001</c:v>
                </c:pt>
                <c:pt idx="5">
                  <c:v>0.20833333333335</c:v>
                </c:pt>
                <c:pt idx="6">
                  <c:v>0.25000000000001998</c:v>
                </c:pt>
                <c:pt idx="7">
                  <c:v>0.29166666666669</c:v>
                </c:pt>
                <c:pt idx="8">
                  <c:v>0.33333333333336002</c:v>
                </c:pt>
                <c:pt idx="9">
                  <c:v>0.37500000000002998</c:v>
                </c:pt>
                <c:pt idx="10">
                  <c:v>0.41666666666669999</c:v>
                </c:pt>
                <c:pt idx="11">
                  <c:v>0.45833333333337001</c:v>
                </c:pt>
                <c:pt idx="12">
                  <c:v>0.50000000000003997</c:v>
                </c:pt>
                <c:pt idx="13">
                  <c:v>0.54166666666671004</c:v>
                </c:pt>
                <c:pt idx="14">
                  <c:v>0.58333333333338</c:v>
                </c:pt>
                <c:pt idx="15">
                  <c:v>0.62500000000004996</c:v>
                </c:pt>
                <c:pt idx="16">
                  <c:v>0.66666666666672003</c:v>
                </c:pt>
                <c:pt idx="17">
                  <c:v>0.70833333333338999</c:v>
                </c:pt>
                <c:pt idx="18">
                  <c:v>0.75000000000005995</c:v>
                </c:pt>
                <c:pt idx="19">
                  <c:v>0.79166666666673002</c:v>
                </c:pt>
                <c:pt idx="20">
                  <c:v>0.83333333333339998</c:v>
                </c:pt>
                <c:pt idx="21">
                  <c:v>0.87500000000007006</c:v>
                </c:pt>
                <c:pt idx="22">
                  <c:v>0.91666666666674002</c:v>
                </c:pt>
                <c:pt idx="23">
                  <c:v>0.95833333333340998</c:v>
                </c:pt>
              </c:numCache>
            </c:numRef>
          </c:cat>
          <c:val>
            <c:numRef>
              <c:f>'750kWp'!$N$3:$N$26</c:f>
              <c:numCache>
                <c:formatCode>0</c:formatCode>
                <c:ptCount val="24"/>
                <c:pt idx="0">
                  <c:v>732.14285714285711</c:v>
                </c:pt>
                <c:pt idx="1">
                  <c:v>696.42857142857144</c:v>
                </c:pt>
                <c:pt idx="2">
                  <c:v>660.71428571428567</c:v>
                </c:pt>
                <c:pt idx="3">
                  <c:v>650</c:v>
                </c:pt>
                <c:pt idx="4">
                  <c:v>650</c:v>
                </c:pt>
                <c:pt idx="5">
                  <c:v>650</c:v>
                </c:pt>
                <c:pt idx="6">
                  <c:v>625</c:v>
                </c:pt>
                <c:pt idx="7">
                  <c:v>588</c:v>
                </c:pt>
                <c:pt idx="8">
                  <c:v>601</c:v>
                </c:pt>
                <c:pt idx="9">
                  <c:v>800</c:v>
                </c:pt>
                <c:pt idx="10">
                  <c:v>850</c:v>
                </c:pt>
                <c:pt idx="11">
                  <c:v>880</c:v>
                </c:pt>
                <c:pt idx="12">
                  <c:v>900</c:v>
                </c:pt>
                <c:pt idx="13">
                  <c:v>900</c:v>
                </c:pt>
                <c:pt idx="14">
                  <c:v>900</c:v>
                </c:pt>
                <c:pt idx="15">
                  <c:v>915</c:v>
                </c:pt>
                <c:pt idx="16">
                  <c:v>915</c:v>
                </c:pt>
                <c:pt idx="17">
                  <c:v>774</c:v>
                </c:pt>
                <c:pt idx="18">
                  <c:v>815.14285714285711</c:v>
                </c:pt>
                <c:pt idx="19">
                  <c:v>814.28571428571433</c:v>
                </c:pt>
                <c:pt idx="20">
                  <c:v>803.57142857142856</c:v>
                </c:pt>
                <c:pt idx="21">
                  <c:v>803.57142857142856</c:v>
                </c:pt>
                <c:pt idx="22">
                  <c:v>767.85714285714289</c:v>
                </c:pt>
                <c:pt idx="23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F2-4410-B8A0-17BAAEAC6EAA}"/>
            </c:ext>
          </c:extLst>
        </c:ser>
        <c:ser>
          <c:idx val="2"/>
          <c:order val="2"/>
          <c:tx>
            <c:strRef>
              <c:f>'750kWp'!$O$2</c:f>
              <c:strCache>
                <c:ptCount val="1"/>
                <c:pt idx="0">
                  <c:v>DG 1
Power
(kW)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'750kWp'!$L$3:$L$26</c:f>
              <c:numCache>
                <c:formatCode>h:mm</c:formatCode>
                <c:ptCount val="24"/>
                <c:pt idx="0">
                  <c:v>0</c:v>
                </c:pt>
                <c:pt idx="1">
                  <c:v>4.1666666666670002E-2</c:v>
                </c:pt>
                <c:pt idx="2">
                  <c:v>8.3333333333340004E-2</c:v>
                </c:pt>
                <c:pt idx="3">
                  <c:v>0.12500000000000999</c:v>
                </c:pt>
                <c:pt idx="4">
                  <c:v>0.16666666666668001</c:v>
                </c:pt>
                <c:pt idx="5">
                  <c:v>0.20833333333335</c:v>
                </c:pt>
                <c:pt idx="6">
                  <c:v>0.25000000000001998</c:v>
                </c:pt>
                <c:pt idx="7">
                  <c:v>0.29166666666669</c:v>
                </c:pt>
                <c:pt idx="8">
                  <c:v>0.33333333333336002</c:v>
                </c:pt>
                <c:pt idx="9">
                  <c:v>0.37500000000002998</c:v>
                </c:pt>
                <c:pt idx="10">
                  <c:v>0.41666666666669999</c:v>
                </c:pt>
                <c:pt idx="11">
                  <c:v>0.45833333333337001</c:v>
                </c:pt>
                <c:pt idx="12">
                  <c:v>0.50000000000003997</c:v>
                </c:pt>
                <c:pt idx="13">
                  <c:v>0.54166666666671004</c:v>
                </c:pt>
                <c:pt idx="14">
                  <c:v>0.58333333333338</c:v>
                </c:pt>
                <c:pt idx="15">
                  <c:v>0.62500000000004996</c:v>
                </c:pt>
                <c:pt idx="16">
                  <c:v>0.66666666666672003</c:v>
                </c:pt>
                <c:pt idx="17">
                  <c:v>0.70833333333338999</c:v>
                </c:pt>
                <c:pt idx="18">
                  <c:v>0.75000000000005995</c:v>
                </c:pt>
                <c:pt idx="19">
                  <c:v>0.79166666666673002</c:v>
                </c:pt>
                <c:pt idx="20">
                  <c:v>0.83333333333339998</c:v>
                </c:pt>
                <c:pt idx="21">
                  <c:v>0.87500000000007006</c:v>
                </c:pt>
                <c:pt idx="22">
                  <c:v>0.91666666666674002</c:v>
                </c:pt>
                <c:pt idx="23">
                  <c:v>0.95833333333340998</c:v>
                </c:pt>
              </c:numCache>
            </c:numRef>
          </c:cat>
          <c:val>
            <c:numRef>
              <c:f>'750kWp'!$O$3:$O$26</c:f>
              <c:numCache>
                <c:formatCode>0</c:formatCode>
                <c:ptCount val="24"/>
                <c:pt idx="0">
                  <c:v>366.07142857142856</c:v>
                </c:pt>
                <c:pt idx="1">
                  <c:v>348.21428571428572</c:v>
                </c:pt>
                <c:pt idx="2">
                  <c:v>330.35714285714283</c:v>
                </c:pt>
                <c:pt idx="3">
                  <c:v>325</c:v>
                </c:pt>
                <c:pt idx="4">
                  <c:v>325</c:v>
                </c:pt>
                <c:pt idx="5">
                  <c:v>325</c:v>
                </c:pt>
                <c:pt idx="6">
                  <c:v>312.5</c:v>
                </c:pt>
                <c:pt idx="7">
                  <c:v>323</c:v>
                </c:pt>
                <c:pt idx="8">
                  <c:v>383.5</c:v>
                </c:pt>
                <c:pt idx="9">
                  <c:v>606.5</c:v>
                </c:pt>
                <c:pt idx="10">
                  <c:v>675</c:v>
                </c:pt>
                <c:pt idx="11">
                  <c:v>715</c:v>
                </c:pt>
                <c:pt idx="12">
                  <c:v>725</c:v>
                </c:pt>
                <c:pt idx="13">
                  <c:v>725</c:v>
                </c:pt>
                <c:pt idx="14">
                  <c:v>725</c:v>
                </c:pt>
                <c:pt idx="15">
                  <c:v>753.5</c:v>
                </c:pt>
                <c:pt idx="16">
                  <c:v>700</c:v>
                </c:pt>
                <c:pt idx="17">
                  <c:v>554</c:v>
                </c:pt>
                <c:pt idx="18">
                  <c:v>459.07142857142856</c:v>
                </c:pt>
                <c:pt idx="19">
                  <c:v>407.14285714285717</c:v>
                </c:pt>
                <c:pt idx="20">
                  <c:v>401.78571428571428</c:v>
                </c:pt>
                <c:pt idx="21">
                  <c:v>401.78571428571428</c:v>
                </c:pt>
                <c:pt idx="22">
                  <c:v>383.92857142857144</c:v>
                </c:pt>
                <c:pt idx="23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F2-4410-B8A0-17BAAEAC6EAA}"/>
            </c:ext>
          </c:extLst>
        </c:ser>
        <c:ser>
          <c:idx val="3"/>
          <c:order val="3"/>
          <c:tx>
            <c:strRef>
              <c:f>'750kWp'!$P$2</c:f>
              <c:strCache>
                <c:ptCount val="1"/>
                <c:pt idx="0">
                  <c:v>Inverter
Output
(kW)</c:v>
                </c:pt>
              </c:strCache>
            </c:strRef>
          </c:tx>
          <c:spPr>
            <a:solidFill>
              <a:srgbClr val="00B050">
                <a:alpha val="30000"/>
              </a:srgbClr>
            </a:solidFill>
            <a:ln w="28575">
              <a:solidFill>
                <a:srgbClr val="FF0000"/>
              </a:solidFill>
              <a:prstDash val="dash"/>
            </a:ln>
            <a:effectLst/>
          </c:spPr>
          <c:cat>
            <c:numRef>
              <c:f>'750kWp'!$L$3:$L$26</c:f>
              <c:numCache>
                <c:formatCode>h:mm</c:formatCode>
                <c:ptCount val="24"/>
                <c:pt idx="0">
                  <c:v>0</c:v>
                </c:pt>
                <c:pt idx="1">
                  <c:v>4.1666666666670002E-2</c:v>
                </c:pt>
                <c:pt idx="2">
                  <c:v>8.3333333333340004E-2</c:v>
                </c:pt>
                <c:pt idx="3">
                  <c:v>0.12500000000000999</c:v>
                </c:pt>
                <c:pt idx="4">
                  <c:v>0.16666666666668001</c:v>
                </c:pt>
                <c:pt idx="5">
                  <c:v>0.20833333333335</c:v>
                </c:pt>
                <c:pt idx="6">
                  <c:v>0.25000000000001998</c:v>
                </c:pt>
                <c:pt idx="7">
                  <c:v>0.29166666666669</c:v>
                </c:pt>
                <c:pt idx="8">
                  <c:v>0.33333333333336002</c:v>
                </c:pt>
                <c:pt idx="9">
                  <c:v>0.37500000000002998</c:v>
                </c:pt>
                <c:pt idx="10">
                  <c:v>0.41666666666669999</c:v>
                </c:pt>
                <c:pt idx="11">
                  <c:v>0.45833333333337001</c:v>
                </c:pt>
                <c:pt idx="12">
                  <c:v>0.50000000000003997</c:v>
                </c:pt>
                <c:pt idx="13">
                  <c:v>0.54166666666671004</c:v>
                </c:pt>
                <c:pt idx="14">
                  <c:v>0.58333333333338</c:v>
                </c:pt>
                <c:pt idx="15">
                  <c:v>0.62500000000004996</c:v>
                </c:pt>
                <c:pt idx="16">
                  <c:v>0.66666666666672003</c:v>
                </c:pt>
                <c:pt idx="17">
                  <c:v>0.70833333333338999</c:v>
                </c:pt>
                <c:pt idx="18">
                  <c:v>0.75000000000005995</c:v>
                </c:pt>
                <c:pt idx="19">
                  <c:v>0.79166666666673002</c:v>
                </c:pt>
                <c:pt idx="20">
                  <c:v>0.83333333333339998</c:v>
                </c:pt>
                <c:pt idx="21">
                  <c:v>0.87500000000007006</c:v>
                </c:pt>
                <c:pt idx="22">
                  <c:v>0.91666666666674002</c:v>
                </c:pt>
                <c:pt idx="23">
                  <c:v>0.95833333333340998</c:v>
                </c:pt>
              </c:numCache>
            </c:numRef>
          </c:cat>
          <c:val>
            <c:numRef>
              <c:f>'750kWp'!$P$3:$P$26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58</c:v>
                </c:pt>
                <c:pt idx="8">
                  <c:v>166</c:v>
                </c:pt>
                <c:pt idx="9">
                  <c:v>413</c:v>
                </c:pt>
                <c:pt idx="10">
                  <c:v>606</c:v>
                </c:pt>
                <c:pt idx="11">
                  <c:v>653</c:v>
                </c:pt>
                <c:pt idx="12">
                  <c:v>655</c:v>
                </c:pt>
                <c:pt idx="13">
                  <c:v>670</c:v>
                </c:pt>
                <c:pt idx="14">
                  <c:v>707</c:v>
                </c:pt>
                <c:pt idx="15">
                  <c:v>592</c:v>
                </c:pt>
                <c:pt idx="16">
                  <c:v>485</c:v>
                </c:pt>
                <c:pt idx="17">
                  <c:v>334</c:v>
                </c:pt>
                <c:pt idx="18">
                  <c:v>103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F2-4410-B8A0-17BAAEAC6EAA}"/>
            </c:ext>
          </c:extLst>
        </c:ser>
        <c:ser>
          <c:idx val="5"/>
          <c:order val="4"/>
          <c:tx>
            <c:strRef>
              <c:f>'750kWp'!$Q$2</c:f>
              <c:strCache>
                <c:ptCount val="1"/>
                <c:pt idx="0">
                  <c:v>Inverter
Output (Reduced)
(kW)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'750kWp'!$L$3:$L$26</c:f>
              <c:numCache>
                <c:formatCode>h:mm</c:formatCode>
                <c:ptCount val="24"/>
                <c:pt idx="0">
                  <c:v>0</c:v>
                </c:pt>
                <c:pt idx="1">
                  <c:v>4.1666666666670002E-2</c:v>
                </c:pt>
                <c:pt idx="2">
                  <c:v>8.3333333333340004E-2</c:v>
                </c:pt>
                <c:pt idx="3">
                  <c:v>0.12500000000000999</c:v>
                </c:pt>
                <c:pt idx="4">
                  <c:v>0.16666666666668001</c:v>
                </c:pt>
                <c:pt idx="5">
                  <c:v>0.20833333333335</c:v>
                </c:pt>
                <c:pt idx="6">
                  <c:v>0.25000000000001998</c:v>
                </c:pt>
                <c:pt idx="7">
                  <c:v>0.29166666666669</c:v>
                </c:pt>
                <c:pt idx="8">
                  <c:v>0.33333333333336002</c:v>
                </c:pt>
                <c:pt idx="9">
                  <c:v>0.37500000000002998</c:v>
                </c:pt>
                <c:pt idx="10">
                  <c:v>0.41666666666669999</c:v>
                </c:pt>
                <c:pt idx="11">
                  <c:v>0.45833333333337001</c:v>
                </c:pt>
                <c:pt idx="12">
                  <c:v>0.50000000000003997</c:v>
                </c:pt>
                <c:pt idx="13">
                  <c:v>0.54166666666671004</c:v>
                </c:pt>
                <c:pt idx="14">
                  <c:v>0.58333333333338</c:v>
                </c:pt>
                <c:pt idx="15">
                  <c:v>0.62500000000004996</c:v>
                </c:pt>
                <c:pt idx="16">
                  <c:v>0.66666666666672003</c:v>
                </c:pt>
                <c:pt idx="17">
                  <c:v>0.70833333333338999</c:v>
                </c:pt>
                <c:pt idx="18">
                  <c:v>0.75000000000005995</c:v>
                </c:pt>
                <c:pt idx="19">
                  <c:v>0.79166666666673002</c:v>
                </c:pt>
                <c:pt idx="20">
                  <c:v>0.83333333333339998</c:v>
                </c:pt>
                <c:pt idx="21">
                  <c:v>0.87500000000007006</c:v>
                </c:pt>
                <c:pt idx="22">
                  <c:v>0.91666666666674002</c:v>
                </c:pt>
                <c:pt idx="23">
                  <c:v>0.95833333333340998</c:v>
                </c:pt>
              </c:numCache>
            </c:numRef>
          </c:cat>
          <c:val>
            <c:numRef>
              <c:f>'750kWp'!$Q$3:$Q$26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58</c:v>
                </c:pt>
                <c:pt idx="8">
                  <c:v>166</c:v>
                </c:pt>
                <c:pt idx="9">
                  <c:v>413</c:v>
                </c:pt>
                <c:pt idx="10">
                  <c:v>500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592</c:v>
                </c:pt>
                <c:pt idx="16">
                  <c:v>485</c:v>
                </c:pt>
                <c:pt idx="17">
                  <c:v>334</c:v>
                </c:pt>
                <c:pt idx="18">
                  <c:v>103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2B-4AFA-BF38-48DF4E8CB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408415"/>
        <c:axId val="223407583"/>
      </c:areaChart>
      <c:lineChart>
        <c:grouping val="standard"/>
        <c:varyColors val="0"/>
        <c:ser>
          <c:idx val="4"/>
          <c:order val="5"/>
          <c:tx>
            <c:strRef>
              <c:f>'750kWp'!$R$2</c:f>
              <c:strCache>
                <c:ptCount val="1"/>
                <c:pt idx="0">
                  <c:v>Total DG Spinning
Reserve
(kW)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'750kWp'!$L$3:$L$26</c:f>
              <c:numCache>
                <c:formatCode>h:mm</c:formatCode>
                <c:ptCount val="24"/>
                <c:pt idx="0">
                  <c:v>0</c:v>
                </c:pt>
                <c:pt idx="1">
                  <c:v>4.1666666666670002E-2</c:v>
                </c:pt>
                <c:pt idx="2">
                  <c:v>8.3333333333340004E-2</c:v>
                </c:pt>
                <c:pt idx="3">
                  <c:v>0.12500000000000999</c:v>
                </c:pt>
                <c:pt idx="4">
                  <c:v>0.16666666666668001</c:v>
                </c:pt>
                <c:pt idx="5">
                  <c:v>0.20833333333335</c:v>
                </c:pt>
                <c:pt idx="6">
                  <c:v>0.25000000000001998</c:v>
                </c:pt>
                <c:pt idx="7">
                  <c:v>0.29166666666669</c:v>
                </c:pt>
                <c:pt idx="8">
                  <c:v>0.33333333333336002</c:v>
                </c:pt>
                <c:pt idx="9">
                  <c:v>0.37500000000002998</c:v>
                </c:pt>
                <c:pt idx="10">
                  <c:v>0.41666666666669999</c:v>
                </c:pt>
                <c:pt idx="11">
                  <c:v>0.45833333333337001</c:v>
                </c:pt>
                <c:pt idx="12">
                  <c:v>0.50000000000003997</c:v>
                </c:pt>
                <c:pt idx="13">
                  <c:v>0.54166666666671004</c:v>
                </c:pt>
                <c:pt idx="14">
                  <c:v>0.58333333333338</c:v>
                </c:pt>
                <c:pt idx="15">
                  <c:v>0.62500000000004996</c:v>
                </c:pt>
                <c:pt idx="16">
                  <c:v>0.66666666666672003</c:v>
                </c:pt>
                <c:pt idx="17">
                  <c:v>0.70833333333338999</c:v>
                </c:pt>
                <c:pt idx="18">
                  <c:v>0.75000000000005995</c:v>
                </c:pt>
                <c:pt idx="19">
                  <c:v>0.79166666666673002</c:v>
                </c:pt>
                <c:pt idx="20">
                  <c:v>0.83333333333339998</c:v>
                </c:pt>
                <c:pt idx="21">
                  <c:v>0.87500000000007006</c:v>
                </c:pt>
                <c:pt idx="22">
                  <c:v>0.91666666666674002</c:v>
                </c:pt>
                <c:pt idx="23">
                  <c:v>0.95833333333340998</c:v>
                </c:pt>
              </c:numCache>
            </c:numRef>
          </c:cat>
          <c:val>
            <c:numRef>
              <c:f>'750kWp'!$R$3:$R$26</c:f>
              <c:numCache>
                <c:formatCode>0</c:formatCode>
                <c:ptCount val="24"/>
                <c:pt idx="0">
                  <c:v>375</c:v>
                </c:pt>
                <c:pt idx="1">
                  <c:v>425</c:v>
                </c:pt>
                <c:pt idx="2">
                  <c:v>475</c:v>
                </c:pt>
                <c:pt idx="3">
                  <c:v>490</c:v>
                </c:pt>
                <c:pt idx="4">
                  <c:v>490</c:v>
                </c:pt>
                <c:pt idx="5">
                  <c:v>490</c:v>
                </c:pt>
                <c:pt idx="6">
                  <c:v>525</c:v>
                </c:pt>
                <c:pt idx="7">
                  <c:v>658</c:v>
                </c:pt>
                <c:pt idx="8">
                  <c:v>791</c:v>
                </c:pt>
                <c:pt idx="9">
                  <c:v>613</c:v>
                </c:pt>
                <c:pt idx="10">
                  <c:v>650</c:v>
                </c:pt>
                <c:pt idx="11">
                  <c:v>670</c:v>
                </c:pt>
                <c:pt idx="12">
                  <c:v>650</c:v>
                </c:pt>
                <c:pt idx="13">
                  <c:v>650</c:v>
                </c:pt>
                <c:pt idx="14">
                  <c:v>650</c:v>
                </c:pt>
                <c:pt idx="15">
                  <c:v>677</c:v>
                </c:pt>
                <c:pt idx="16">
                  <c:v>570</c:v>
                </c:pt>
                <c:pt idx="17">
                  <c:v>784</c:v>
                </c:pt>
                <c:pt idx="18">
                  <c:v>403</c:v>
                </c:pt>
                <c:pt idx="19">
                  <c:v>260</c:v>
                </c:pt>
                <c:pt idx="20">
                  <c:v>275</c:v>
                </c:pt>
                <c:pt idx="21">
                  <c:v>275</c:v>
                </c:pt>
                <c:pt idx="22">
                  <c:v>325</c:v>
                </c:pt>
                <c:pt idx="23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F2-4410-B8A0-17BAAEAC6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408415"/>
        <c:axId val="223407583"/>
      </c:lineChart>
      <c:catAx>
        <c:axId val="2234084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Time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23407583"/>
        <c:crosses val="autoZero"/>
        <c:auto val="1"/>
        <c:lblAlgn val="ctr"/>
        <c:lblOffset val="100"/>
        <c:noMultiLvlLbl val="0"/>
      </c:catAx>
      <c:valAx>
        <c:axId val="223407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Power (kW)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23408415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774426155914185"/>
          <c:y val="0.89026627521793789"/>
          <c:w val="0.78927429989618647"/>
          <c:h val="8.78808947633495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194310</xdr:colOff>
      <xdr:row>27</xdr:row>
      <xdr:rowOff>182879</xdr:rowOff>
    </xdr:from>
    <xdr:to>
      <xdr:col>18</xdr:col>
      <xdr:colOff>129540</xdr:colOff>
      <xdr:row>57</xdr:row>
      <xdr:rowOff>70484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184785</xdr:colOff>
      <xdr:row>28</xdr:row>
      <xdr:rowOff>13335</xdr:rowOff>
    </xdr:from>
    <xdr:to>
      <xdr:col>18</xdr:col>
      <xdr:colOff>459105</xdr:colOff>
      <xdr:row>58</xdr:row>
      <xdr:rowOff>83820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abSelected="1" topLeftCell="A25" workbookViewId="0">
      <selection sqref="A1:I1"/>
    </sheetView>
  </sheetViews>
  <sheetFormatPr defaultRowHeight="14.4" x14ac:dyDescent="0.3"/>
  <cols>
    <col min="4" max="5" width="9.88671875" customWidth="1"/>
    <col min="8" max="8" width="10" customWidth="1"/>
    <col min="9" max="9" width="10.33203125" customWidth="1"/>
    <col min="14" max="14" width="9.109375" customWidth="1"/>
    <col min="15" max="15" width="9.88671875" customWidth="1"/>
    <col min="16" max="16" width="7.33203125" bestFit="1" customWidth="1"/>
    <col min="19" max="19" width="17.33203125" bestFit="1" customWidth="1"/>
  </cols>
  <sheetData>
    <row r="1" spans="1:21" x14ac:dyDescent="0.3">
      <c r="A1" t="s">
        <v>51</v>
      </c>
      <c r="H1" t="s">
        <v>52</v>
      </c>
    </row>
    <row r="2" spans="1:21" ht="43.2" x14ac:dyDescent="0.3">
      <c r="A2" s="5" t="s">
        <v>3</v>
      </c>
      <c r="B2" s="5" t="s">
        <v>50</v>
      </c>
      <c r="C2" s="5" t="s">
        <v>10</v>
      </c>
      <c r="D2" s="5" t="s">
        <v>0</v>
      </c>
      <c r="E2" s="5" t="s">
        <v>1</v>
      </c>
      <c r="F2" s="5" t="s">
        <v>2</v>
      </c>
      <c r="G2" s="6"/>
      <c r="H2" s="5" t="s">
        <v>7</v>
      </c>
      <c r="I2" s="5" t="s">
        <v>8</v>
      </c>
      <c r="J2" s="5" t="s">
        <v>9</v>
      </c>
      <c r="K2" s="4"/>
      <c r="L2" s="5" t="s">
        <v>36</v>
      </c>
      <c r="M2" s="5" t="s">
        <v>33</v>
      </c>
      <c r="N2" s="5" t="s">
        <v>34</v>
      </c>
      <c r="O2" s="5" t="s">
        <v>35</v>
      </c>
      <c r="P2" s="5" t="s">
        <v>10</v>
      </c>
      <c r="Q2" s="5" t="s">
        <v>37</v>
      </c>
      <c r="S2" s="18" t="s">
        <v>30</v>
      </c>
      <c r="T2" s="18" t="s">
        <v>27</v>
      </c>
      <c r="U2" s="18" t="s">
        <v>28</v>
      </c>
    </row>
    <row r="3" spans="1:21" x14ac:dyDescent="0.3">
      <c r="A3" s="2">
        <v>0</v>
      </c>
      <c r="B3" s="3">
        <v>1025</v>
      </c>
      <c r="C3" s="3">
        <v>0</v>
      </c>
      <c r="D3" s="3">
        <v>500</v>
      </c>
      <c r="E3" s="3">
        <v>405</v>
      </c>
      <c r="F3" s="3">
        <v>120</v>
      </c>
      <c r="H3" s="8">
        <f t="shared" ref="H3:I26" si="0">($D3+$E3+$F3)*5/14</f>
        <v>366.07142857142856</v>
      </c>
      <c r="I3" s="8">
        <f t="shared" si="0"/>
        <v>366.07142857142856</v>
      </c>
      <c r="J3" s="8">
        <f t="shared" ref="J3:J26" si="1">($D3+$E3+$F3)*4/14</f>
        <v>292.85714285714283</v>
      </c>
      <c r="L3" s="9">
        <v>0</v>
      </c>
      <c r="M3" s="10">
        <f t="shared" ref="M3:M26" si="2">N3+J3</f>
        <v>1025</v>
      </c>
      <c r="N3" s="10">
        <f t="shared" ref="N3:N26" si="3">O3+I3</f>
        <v>732.14285714285711</v>
      </c>
      <c r="O3" s="10">
        <f t="shared" ref="O3:O26" si="4">P3+H3</f>
        <v>366.07142857142856</v>
      </c>
      <c r="P3" s="3">
        <v>0</v>
      </c>
      <c r="Q3" s="21">
        <f>1400-(H3+I3+J3)</f>
        <v>375</v>
      </c>
      <c r="S3" s="17" t="s">
        <v>17</v>
      </c>
      <c r="T3" s="15">
        <v>200</v>
      </c>
      <c r="U3" s="15" t="s">
        <v>18</v>
      </c>
    </row>
    <row r="4" spans="1:21" x14ac:dyDescent="0.3">
      <c r="A4" s="2">
        <v>4.1666666666670002E-2</v>
      </c>
      <c r="B4" s="3">
        <v>975</v>
      </c>
      <c r="C4" s="3">
        <v>0</v>
      </c>
      <c r="D4" s="3">
        <v>500</v>
      </c>
      <c r="E4" s="3">
        <v>355</v>
      </c>
      <c r="F4" s="3">
        <v>120</v>
      </c>
      <c r="H4" s="8">
        <f t="shared" si="0"/>
        <v>348.21428571428572</v>
      </c>
      <c r="I4" s="8">
        <f t="shared" si="0"/>
        <v>348.21428571428572</v>
      </c>
      <c r="J4" s="8">
        <f t="shared" si="1"/>
        <v>278.57142857142856</v>
      </c>
      <c r="L4" s="9">
        <v>4.1666666666670002E-2</v>
      </c>
      <c r="M4" s="10">
        <f t="shared" si="2"/>
        <v>975</v>
      </c>
      <c r="N4" s="10">
        <f t="shared" si="3"/>
        <v>696.42857142857144</v>
      </c>
      <c r="O4" s="10">
        <f t="shared" si="4"/>
        <v>348.21428571428572</v>
      </c>
      <c r="P4" s="3">
        <v>0</v>
      </c>
      <c r="Q4" s="21">
        <f t="shared" ref="Q4:Q26" si="5">1400-(H4+I4+J4)</f>
        <v>425</v>
      </c>
      <c r="S4" s="17" t="s">
        <v>19</v>
      </c>
      <c r="T4" s="15">
        <v>34</v>
      </c>
      <c r="U4" s="15" t="s">
        <v>18</v>
      </c>
    </row>
    <row r="5" spans="1:21" x14ac:dyDescent="0.3">
      <c r="A5" s="2">
        <v>8.3333333333340004E-2</v>
      </c>
      <c r="B5" s="3">
        <v>925</v>
      </c>
      <c r="C5" s="3">
        <v>0</v>
      </c>
      <c r="D5" s="3">
        <v>500</v>
      </c>
      <c r="E5" s="3">
        <v>305</v>
      </c>
      <c r="F5" s="3">
        <v>120</v>
      </c>
      <c r="H5" s="8">
        <f t="shared" si="0"/>
        <v>330.35714285714283</v>
      </c>
      <c r="I5" s="8">
        <f t="shared" si="0"/>
        <v>330.35714285714283</v>
      </c>
      <c r="J5" s="8">
        <f t="shared" si="1"/>
        <v>264.28571428571428</v>
      </c>
      <c r="L5" s="9">
        <v>8.3333333333340004E-2</v>
      </c>
      <c r="M5" s="10">
        <f t="shared" si="2"/>
        <v>925</v>
      </c>
      <c r="N5" s="10">
        <f t="shared" si="3"/>
        <v>660.71428571428567</v>
      </c>
      <c r="O5" s="10">
        <f t="shared" si="4"/>
        <v>330.35714285714283</v>
      </c>
      <c r="P5" s="3">
        <v>0</v>
      </c>
      <c r="Q5" s="21">
        <f t="shared" si="5"/>
        <v>475</v>
      </c>
      <c r="S5" s="17" t="s">
        <v>19</v>
      </c>
      <c r="T5" s="16">
        <v>807</v>
      </c>
      <c r="U5" s="15" t="s">
        <v>20</v>
      </c>
    </row>
    <row r="6" spans="1:21" x14ac:dyDescent="0.3">
      <c r="A6" s="2">
        <v>0.12500000000000999</v>
      </c>
      <c r="B6" s="3">
        <v>910</v>
      </c>
      <c r="C6" s="3">
        <v>0</v>
      </c>
      <c r="D6" s="3">
        <v>500</v>
      </c>
      <c r="E6" s="3">
        <v>290</v>
      </c>
      <c r="F6" s="3">
        <v>120</v>
      </c>
      <c r="H6" s="8">
        <f t="shared" si="0"/>
        <v>325</v>
      </c>
      <c r="I6" s="8">
        <f t="shared" si="0"/>
        <v>325</v>
      </c>
      <c r="J6" s="8">
        <f t="shared" si="1"/>
        <v>260</v>
      </c>
      <c r="L6" s="9">
        <v>0.12500000000000999</v>
      </c>
      <c r="M6" s="10">
        <f t="shared" si="2"/>
        <v>910</v>
      </c>
      <c r="N6" s="10">
        <f t="shared" si="3"/>
        <v>650</v>
      </c>
      <c r="O6" s="10">
        <f t="shared" si="4"/>
        <v>325</v>
      </c>
      <c r="P6" s="3">
        <v>0</v>
      </c>
      <c r="Q6" s="21">
        <f t="shared" si="5"/>
        <v>490</v>
      </c>
      <c r="S6" s="17" t="s">
        <v>21</v>
      </c>
      <c r="T6" s="15">
        <v>16.8</v>
      </c>
      <c r="U6" s="15" t="s">
        <v>5</v>
      </c>
    </row>
    <row r="7" spans="1:21" x14ac:dyDescent="0.3">
      <c r="A7" s="2">
        <v>0.16666666666668001</v>
      </c>
      <c r="B7" s="3">
        <v>910</v>
      </c>
      <c r="C7" s="3">
        <v>0</v>
      </c>
      <c r="D7" s="3">
        <v>500</v>
      </c>
      <c r="E7" s="3">
        <v>290</v>
      </c>
      <c r="F7" s="3">
        <v>120</v>
      </c>
      <c r="H7" s="8">
        <f t="shared" si="0"/>
        <v>325</v>
      </c>
      <c r="I7" s="8">
        <f t="shared" si="0"/>
        <v>325</v>
      </c>
      <c r="J7" s="8">
        <f t="shared" si="1"/>
        <v>260</v>
      </c>
      <c r="L7" s="9">
        <v>0.16666666666668001</v>
      </c>
      <c r="M7" s="10">
        <f t="shared" si="2"/>
        <v>910</v>
      </c>
      <c r="N7" s="10">
        <f t="shared" si="3"/>
        <v>650</v>
      </c>
      <c r="O7" s="10">
        <f t="shared" si="4"/>
        <v>325</v>
      </c>
      <c r="P7" s="3">
        <v>0</v>
      </c>
      <c r="Q7" s="21">
        <f t="shared" si="5"/>
        <v>490</v>
      </c>
      <c r="S7" s="17" t="s">
        <v>22</v>
      </c>
      <c r="T7" s="16">
        <v>294641</v>
      </c>
      <c r="U7" s="13" t="s">
        <v>4</v>
      </c>
    </row>
    <row r="8" spans="1:21" x14ac:dyDescent="0.3">
      <c r="A8" s="2">
        <v>0.20833333333335</v>
      </c>
      <c r="B8" s="3">
        <v>910</v>
      </c>
      <c r="C8" s="3">
        <v>0</v>
      </c>
      <c r="D8" s="3">
        <v>500</v>
      </c>
      <c r="E8" s="3">
        <v>290</v>
      </c>
      <c r="F8" s="3">
        <v>120</v>
      </c>
      <c r="H8" s="8">
        <f t="shared" si="0"/>
        <v>325</v>
      </c>
      <c r="I8" s="8">
        <f t="shared" si="0"/>
        <v>325</v>
      </c>
      <c r="J8" s="8">
        <f t="shared" si="1"/>
        <v>260</v>
      </c>
      <c r="L8" s="9">
        <v>0.20833333333335</v>
      </c>
      <c r="M8" s="10">
        <f t="shared" si="2"/>
        <v>910</v>
      </c>
      <c r="N8" s="10">
        <f t="shared" si="3"/>
        <v>650</v>
      </c>
      <c r="O8" s="10">
        <f t="shared" si="4"/>
        <v>325</v>
      </c>
      <c r="P8" s="3">
        <v>0</v>
      </c>
      <c r="Q8" s="21">
        <f t="shared" si="5"/>
        <v>490</v>
      </c>
      <c r="S8" s="19" t="s">
        <v>11</v>
      </c>
      <c r="T8" s="19" t="s">
        <v>12</v>
      </c>
      <c r="U8" s="19" t="s">
        <v>5</v>
      </c>
    </row>
    <row r="9" spans="1:21" x14ac:dyDescent="0.3">
      <c r="A9" s="2">
        <v>0.25000000000001998</v>
      </c>
      <c r="B9" s="3">
        <v>875</v>
      </c>
      <c r="C9" s="3">
        <v>0</v>
      </c>
      <c r="D9" s="3">
        <v>500</v>
      </c>
      <c r="E9" s="3">
        <v>375</v>
      </c>
      <c r="F9" s="3">
        <v>0</v>
      </c>
      <c r="H9" s="8">
        <f t="shared" si="0"/>
        <v>312.5</v>
      </c>
      <c r="I9" s="8">
        <f t="shared" si="0"/>
        <v>312.5</v>
      </c>
      <c r="J9" s="8">
        <f t="shared" si="1"/>
        <v>250</v>
      </c>
      <c r="L9" s="9">
        <v>0.25000000000001998</v>
      </c>
      <c r="M9" s="10">
        <f t="shared" si="2"/>
        <v>875</v>
      </c>
      <c r="N9" s="10">
        <f t="shared" si="3"/>
        <v>625</v>
      </c>
      <c r="O9" s="10">
        <f t="shared" si="4"/>
        <v>312.5</v>
      </c>
      <c r="P9" s="3">
        <v>0</v>
      </c>
      <c r="Q9" s="21">
        <f t="shared" si="5"/>
        <v>525</v>
      </c>
      <c r="S9" s="14" t="s">
        <v>23</v>
      </c>
      <c r="T9" s="16">
        <v>294641</v>
      </c>
      <c r="U9" s="15">
        <v>4</v>
      </c>
    </row>
    <row r="10" spans="1:21" x14ac:dyDescent="0.3">
      <c r="A10" s="2">
        <v>0.29166666666669</v>
      </c>
      <c r="B10" s="3">
        <v>800</v>
      </c>
      <c r="C10" s="3">
        <v>10</v>
      </c>
      <c r="D10" s="3">
        <v>500</v>
      </c>
      <c r="E10" s="3">
        <v>0</v>
      </c>
      <c r="F10" s="3">
        <v>290</v>
      </c>
      <c r="H10" s="8">
        <f t="shared" si="0"/>
        <v>282.14285714285717</v>
      </c>
      <c r="I10" s="8">
        <f t="shared" si="0"/>
        <v>282.14285714285717</v>
      </c>
      <c r="J10" s="8">
        <f t="shared" si="1"/>
        <v>225.71428571428572</v>
      </c>
      <c r="L10" s="9">
        <v>0.29166666666669</v>
      </c>
      <c r="M10" s="10">
        <f t="shared" si="2"/>
        <v>800</v>
      </c>
      <c r="N10" s="10">
        <f t="shared" si="3"/>
        <v>574.28571428571433</v>
      </c>
      <c r="O10" s="10">
        <f t="shared" si="4"/>
        <v>292.14285714285717</v>
      </c>
      <c r="P10" s="3">
        <v>10</v>
      </c>
      <c r="Q10" s="21">
        <f t="shared" si="5"/>
        <v>610</v>
      </c>
      <c r="S10" s="14" t="s">
        <v>24</v>
      </c>
      <c r="T10" s="16">
        <v>4380000</v>
      </c>
      <c r="U10" s="15">
        <v>53</v>
      </c>
    </row>
    <row r="11" spans="1:21" x14ac:dyDescent="0.3">
      <c r="A11" s="2">
        <v>0.33333333333336002</v>
      </c>
      <c r="B11" s="3">
        <v>775</v>
      </c>
      <c r="C11" s="3">
        <v>27</v>
      </c>
      <c r="D11" s="3">
        <v>500</v>
      </c>
      <c r="E11" s="3">
        <v>0</v>
      </c>
      <c r="F11" s="3">
        <v>248</v>
      </c>
      <c r="H11" s="8">
        <f t="shared" si="0"/>
        <v>267.14285714285717</v>
      </c>
      <c r="I11" s="8">
        <f t="shared" si="0"/>
        <v>267.14285714285717</v>
      </c>
      <c r="J11" s="8">
        <f t="shared" si="1"/>
        <v>213.71428571428572</v>
      </c>
      <c r="L11" s="9">
        <v>0.33333333333336002</v>
      </c>
      <c r="M11" s="10">
        <f t="shared" si="2"/>
        <v>775</v>
      </c>
      <c r="N11" s="10">
        <f t="shared" si="3"/>
        <v>561.28571428571433</v>
      </c>
      <c r="O11" s="10">
        <f t="shared" si="4"/>
        <v>294.14285714285717</v>
      </c>
      <c r="P11" s="3">
        <v>27</v>
      </c>
      <c r="Q11" s="21">
        <f t="shared" si="5"/>
        <v>652</v>
      </c>
      <c r="S11" s="14" t="s">
        <v>25</v>
      </c>
      <c r="T11" s="16">
        <v>2526035</v>
      </c>
      <c r="U11" s="15">
        <v>30</v>
      </c>
    </row>
    <row r="12" spans="1:21" x14ac:dyDescent="0.3">
      <c r="A12" s="2">
        <v>0.37500000000002998</v>
      </c>
      <c r="B12" s="3">
        <v>800</v>
      </c>
      <c r="C12" s="3">
        <v>51</v>
      </c>
      <c r="D12" s="3">
        <v>500</v>
      </c>
      <c r="E12" s="3">
        <v>0</v>
      </c>
      <c r="F12" s="3">
        <v>249</v>
      </c>
      <c r="H12" s="8">
        <f t="shared" si="0"/>
        <v>267.5</v>
      </c>
      <c r="I12" s="8">
        <f t="shared" si="0"/>
        <v>267.5</v>
      </c>
      <c r="J12" s="8">
        <f t="shared" si="1"/>
        <v>214</v>
      </c>
      <c r="L12" s="9">
        <v>0.37500000000002998</v>
      </c>
      <c r="M12" s="10">
        <f t="shared" si="2"/>
        <v>800</v>
      </c>
      <c r="N12" s="10">
        <f t="shared" si="3"/>
        <v>586</v>
      </c>
      <c r="O12" s="10">
        <f t="shared" si="4"/>
        <v>318.5</v>
      </c>
      <c r="P12" s="3">
        <v>51</v>
      </c>
      <c r="Q12" s="21">
        <f t="shared" si="5"/>
        <v>651</v>
      </c>
      <c r="S12" s="14" t="s">
        <v>26</v>
      </c>
      <c r="T12" s="16">
        <v>1101663</v>
      </c>
      <c r="U12" s="15">
        <v>13</v>
      </c>
    </row>
    <row r="13" spans="1:21" x14ac:dyDescent="0.3">
      <c r="A13" s="2">
        <v>0.41666666666669999</v>
      </c>
      <c r="B13" s="3">
        <v>850</v>
      </c>
      <c r="C13" s="3">
        <v>83</v>
      </c>
      <c r="D13" s="3">
        <v>500</v>
      </c>
      <c r="E13" s="3">
        <v>0</v>
      </c>
      <c r="F13" s="3">
        <v>267</v>
      </c>
      <c r="H13" s="8">
        <f t="shared" si="0"/>
        <v>273.92857142857144</v>
      </c>
      <c r="I13" s="8">
        <f t="shared" si="0"/>
        <v>273.92857142857144</v>
      </c>
      <c r="J13" s="8">
        <f t="shared" si="1"/>
        <v>219.14285714285714</v>
      </c>
      <c r="L13" s="9">
        <v>0.41666666666669999</v>
      </c>
      <c r="M13" s="10">
        <f t="shared" si="2"/>
        <v>850</v>
      </c>
      <c r="N13" s="10">
        <f t="shared" si="3"/>
        <v>630.85714285714289</v>
      </c>
      <c r="O13" s="10">
        <f t="shared" si="4"/>
        <v>356.92857142857144</v>
      </c>
      <c r="P13" s="3">
        <v>83</v>
      </c>
      <c r="Q13" s="21">
        <f t="shared" si="5"/>
        <v>633</v>
      </c>
      <c r="S13" s="14" t="s">
        <v>6</v>
      </c>
      <c r="T13" s="16">
        <v>8302340</v>
      </c>
      <c r="U13" s="15">
        <v>100</v>
      </c>
    </row>
    <row r="14" spans="1:21" x14ac:dyDescent="0.3">
      <c r="A14" s="2">
        <v>0.45833333333337001</v>
      </c>
      <c r="B14" s="3">
        <v>880</v>
      </c>
      <c r="C14" s="3">
        <v>155</v>
      </c>
      <c r="D14" s="3">
        <v>500</v>
      </c>
      <c r="E14" s="3">
        <v>0</v>
      </c>
      <c r="F14" s="3">
        <v>225</v>
      </c>
      <c r="H14" s="8">
        <f t="shared" si="0"/>
        <v>258.92857142857144</v>
      </c>
      <c r="I14" s="8">
        <f t="shared" si="0"/>
        <v>258.92857142857144</v>
      </c>
      <c r="J14" s="8">
        <f t="shared" si="1"/>
        <v>207.14285714285714</v>
      </c>
      <c r="L14" s="9">
        <v>0.45833333333337001</v>
      </c>
      <c r="M14" s="10">
        <f t="shared" si="2"/>
        <v>880</v>
      </c>
      <c r="N14" s="10">
        <f t="shared" si="3"/>
        <v>672.85714285714289</v>
      </c>
      <c r="O14" s="10">
        <f t="shared" si="4"/>
        <v>413.92857142857144</v>
      </c>
      <c r="P14" s="3">
        <v>155</v>
      </c>
      <c r="Q14" s="21">
        <f t="shared" si="5"/>
        <v>675</v>
      </c>
      <c r="S14" s="18" t="s">
        <v>31</v>
      </c>
      <c r="T14" s="19" t="s">
        <v>12</v>
      </c>
      <c r="U14" s="18" t="s">
        <v>5</v>
      </c>
    </row>
    <row r="15" spans="1:21" x14ac:dyDescent="0.3">
      <c r="A15" s="2">
        <v>0.50000000000003997</v>
      </c>
      <c r="B15" s="3">
        <v>900</v>
      </c>
      <c r="C15" s="3">
        <v>153</v>
      </c>
      <c r="D15" s="3">
        <v>500</v>
      </c>
      <c r="E15" s="3">
        <v>0</v>
      </c>
      <c r="F15" s="3">
        <v>247</v>
      </c>
      <c r="H15" s="8">
        <f t="shared" si="0"/>
        <v>266.78571428571428</v>
      </c>
      <c r="I15" s="8">
        <f t="shared" si="0"/>
        <v>266.78571428571428</v>
      </c>
      <c r="J15" s="8">
        <f t="shared" si="1"/>
        <v>213.42857142857142</v>
      </c>
      <c r="L15" s="9">
        <v>0.50000000000003997</v>
      </c>
      <c r="M15" s="10">
        <f t="shared" si="2"/>
        <v>900</v>
      </c>
      <c r="N15" s="10">
        <f t="shared" si="3"/>
        <v>686.57142857142856</v>
      </c>
      <c r="O15" s="10">
        <f t="shared" si="4"/>
        <v>419.78571428571428</v>
      </c>
      <c r="P15" s="3">
        <v>153</v>
      </c>
      <c r="Q15" s="21">
        <f t="shared" si="5"/>
        <v>653</v>
      </c>
      <c r="S15" s="17" t="s">
        <v>13</v>
      </c>
      <c r="T15" s="16">
        <v>4.4999999999999998E-2</v>
      </c>
      <c r="U15" s="15">
        <v>0</v>
      </c>
    </row>
    <row r="16" spans="1:21" x14ac:dyDescent="0.3">
      <c r="A16" s="2">
        <v>0.54166666666671004</v>
      </c>
      <c r="B16" s="3">
        <v>900</v>
      </c>
      <c r="C16" s="3">
        <v>193</v>
      </c>
      <c r="D16" s="3">
        <v>500</v>
      </c>
      <c r="E16" s="3">
        <v>0</v>
      </c>
      <c r="F16" s="3">
        <v>207</v>
      </c>
      <c r="H16" s="8">
        <f t="shared" si="0"/>
        <v>252.5</v>
      </c>
      <c r="I16" s="8">
        <f t="shared" si="0"/>
        <v>252.5</v>
      </c>
      <c r="J16" s="8">
        <f t="shared" si="1"/>
        <v>202</v>
      </c>
      <c r="L16" s="9">
        <v>0.54166666666671004</v>
      </c>
      <c r="M16" s="10">
        <f t="shared" si="2"/>
        <v>900</v>
      </c>
      <c r="N16" s="10">
        <f t="shared" si="3"/>
        <v>698</v>
      </c>
      <c r="O16" s="10">
        <f t="shared" si="4"/>
        <v>445.5</v>
      </c>
      <c r="P16" s="3">
        <v>193</v>
      </c>
      <c r="Q16" s="21">
        <f t="shared" si="5"/>
        <v>693</v>
      </c>
      <c r="S16" s="17" t="s">
        <v>14</v>
      </c>
      <c r="T16" s="15">
        <v>1.8100000000000002E-2</v>
      </c>
      <c r="U16" s="15">
        <v>0</v>
      </c>
    </row>
    <row r="17" spans="1:21" x14ac:dyDescent="0.3">
      <c r="A17" s="2">
        <v>0.58333333333338</v>
      </c>
      <c r="B17" s="3">
        <v>900</v>
      </c>
      <c r="C17" s="3">
        <v>193</v>
      </c>
      <c r="D17" s="3">
        <v>500</v>
      </c>
      <c r="E17" s="3">
        <v>0</v>
      </c>
      <c r="F17" s="3">
        <v>207</v>
      </c>
      <c r="H17" s="8">
        <f t="shared" si="0"/>
        <v>252.5</v>
      </c>
      <c r="I17" s="8">
        <f t="shared" si="0"/>
        <v>252.5</v>
      </c>
      <c r="J17" s="8">
        <f t="shared" si="1"/>
        <v>202</v>
      </c>
      <c r="L17" s="9">
        <v>0.58333333333338</v>
      </c>
      <c r="M17" s="10">
        <f t="shared" si="2"/>
        <v>900</v>
      </c>
      <c r="N17" s="10">
        <f t="shared" si="3"/>
        <v>698</v>
      </c>
      <c r="O17" s="10">
        <f t="shared" si="4"/>
        <v>445.5</v>
      </c>
      <c r="P17" s="3">
        <v>193</v>
      </c>
      <c r="Q17" s="21">
        <f t="shared" si="5"/>
        <v>693</v>
      </c>
      <c r="S17" s="17" t="s">
        <v>15</v>
      </c>
      <c r="T17" s="15">
        <v>0</v>
      </c>
      <c r="U17" s="15">
        <v>0</v>
      </c>
    </row>
    <row r="18" spans="1:21" x14ac:dyDescent="0.3">
      <c r="A18" s="2">
        <v>0.62500000000004996</v>
      </c>
      <c r="B18" s="3">
        <v>915</v>
      </c>
      <c r="C18" s="3">
        <v>150</v>
      </c>
      <c r="D18" s="3">
        <v>500</v>
      </c>
      <c r="E18" s="3">
        <v>0</v>
      </c>
      <c r="F18" s="3">
        <v>265</v>
      </c>
      <c r="H18" s="8">
        <f t="shared" si="0"/>
        <v>273.21428571428572</v>
      </c>
      <c r="I18" s="8">
        <f t="shared" si="0"/>
        <v>273.21428571428572</v>
      </c>
      <c r="J18" s="8">
        <f t="shared" si="1"/>
        <v>218.57142857142858</v>
      </c>
      <c r="L18" s="9">
        <v>0.62500000000004996</v>
      </c>
      <c r="M18" s="10">
        <f t="shared" si="2"/>
        <v>915</v>
      </c>
      <c r="N18" s="10">
        <f t="shared" si="3"/>
        <v>696.42857142857144</v>
      </c>
      <c r="O18" s="10">
        <f t="shared" si="4"/>
        <v>423.21428571428572</v>
      </c>
      <c r="P18" s="3">
        <v>150</v>
      </c>
      <c r="Q18" s="21">
        <f t="shared" si="5"/>
        <v>635</v>
      </c>
      <c r="S18" s="14" t="s">
        <v>16</v>
      </c>
      <c r="T18" s="16">
        <v>294641</v>
      </c>
      <c r="U18" s="20">
        <v>3.5</v>
      </c>
    </row>
    <row r="19" spans="1:21" x14ac:dyDescent="0.3">
      <c r="A19" s="2">
        <v>0.66666666666672003</v>
      </c>
      <c r="B19" s="3">
        <v>915</v>
      </c>
      <c r="C19" s="3">
        <v>109</v>
      </c>
      <c r="D19" s="3">
        <v>500</v>
      </c>
      <c r="E19" s="3">
        <v>306</v>
      </c>
      <c r="F19" s="3">
        <v>0</v>
      </c>
      <c r="H19" s="8">
        <f t="shared" si="0"/>
        <v>287.85714285714283</v>
      </c>
      <c r="I19" s="8">
        <f t="shared" si="0"/>
        <v>287.85714285714283</v>
      </c>
      <c r="J19" s="8">
        <f t="shared" si="1"/>
        <v>230.28571428571428</v>
      </c>
      <c r="L19" s="9">
        <v>0.66666666666672003</v>
      </c>
      <c r="M19" s="10">
        <f t="shared" si="2"/>
        <v>915</v>
      </c>
      <c r="N19" s="10">
        <f t="shared" si="3"/>
        <v>684.71428571428567</v>
      </c>
      <c r="O19" s="10">
        <f t="shared" si="4"/>
        <v>396.85714285714283</v>
      </c>
      <c r="P19" s="3">
        <v>109</v>
      </c>
      <c r="Q19" s="21">
        <f t="shared" si="5"/>
        <v>594</v>
      </c>
      <c r="S19" s="33"/>
      <c r="T19" s="34"/>
      <c r="U19" s="33"/>
    </row>
    <row r="20" spans="1:21" x14ac:dyDescent="0.3">
      <c r="A20" s="2">
        <v>0.70833333333338999</v>
      </c>
      <c r="B20" s="3">
        <v>950</v>
      </c>
      <c r="C20" s="3">
        <v>65</v>
      </c>
      <c r="D20" s="3">
        <v>500</v>
      </c>
      <c r="E20" s="3">
        <v>385</v>
      </c>
      <c r="F20" s="3">
        <v>0</v>
      </c>
      <c r="H20" s="8">
        <f t="shared" si="0"/>
        <v>316.07142857142856</v>
      </c>
      <c r="I20" s="8">
        <f t="shared" si="0"/>
        <v>316.07142857142856</v>
      </c>
      <c r="J20" s="8">
        <f t="shared" si="1"/>
        <v>252.85714285714286</v>
      </c>
      <c r="L20" s="9">
        <v>0.70833333333338999</v>
      </c>
      <c r="M20" s="10">
        <f t="shared" si="2"/>
        <v>950</v>
      </c>
      <c r="N20" s="10">
        <f t="shared" si="3"/>
        <v>697.14285714285711</v>
      </c>
      <c r="O20" s="10">
        <f t="shared" si="4"/>
        <v>381.07142857142856</v>
      </c>
      <c r="P20" s="3">
        <v>65</v>
      </c>
      <c r="Q20" s="21">
        <f t="shared" si="5"/>
        <v>515</v>
      </c>
      <c r="S20" s="28"/>
      <c r="T20" s="28"/>
      <c r="U20" s="28"/>
    </row>
    <row r="21" spans="1:21" x14ac:dyDescent="0.3">
      <c r="A21" s="2">
        <v>0.75000000000005995</v>
      </c>
      <c r="B21" s="3">
        <v>1100</v>
      </c>
      <c r="C21" s="3">
        <v>27</v>
      </c>
      <c r="D21" s="3">
        <v>500</v>
      </c>
      <c r="E21" s="3">
        <v>453</v>
      </c>
      <c r="F21" s="3">
        <v>120</v>
      </c>
      <c r="H21" s="8">
        <f t="shared" si="0"/>
        <v>383.21428571428572</v>
      </c>
      <c r="I21" s="8">
        <f t="shared" si="0"/>
        <v>383.21428571428572</v>
      </c>
      <c r="J21" s="8">
        <f t="shared" si="1"/>
        <v>306.57142857142856</v>
      </c>
      <c r="L21" s="9">
        <v>0.75000000000005995</v>
      </c>
      <c r="M21" s="10">
        <f t="shared" si="2"/>
        <v>1100</v>
      </c>
      <c r="N21" s="10">
        <f t="shared" si="3"/>
        <v>793.42857142857144</v>
      </c>
      <c r="O21" s="10">
        <f t="shared" si="4"/>
        <v>410.21428571428572</v>
      </c>
      <c r="P21" s="3">
        <v>27</v>
      </c>
      <c r="Q21" s="21">
        <f t="shared" si="5"/>
        <v>327</v>
      </c>
      <c r="S21" s="29"/>
      <c r="T21" s="29"/>
      <c r="U21" s="29"/>
    </row>
    <row r="22" spans="1:21" x14ac:dyDescent="0.3">
      <c r="A22" s="2">
        <v>0.79166666666673002</v>
      </c>
      <c r="B22" s="3">
        <v>1140</v>
      </c>
      <c r="C22" s="3">
        <v>0</v>
      </c>
      <c r="D22" s="3">
        <v>500</v>
      </c>
      <c r="E22" s="3">
        <v>500</v>
      </c>
      <c r="F22" s="3">
        <v>140</v>
      </c>
      <c r="H22" s="8">
        <f t="shared" si="0"/>
        <v>407.14285714285717</v>
      </c>
      <c r="I22" s="8">
        <f t="shared" si="0"/>
        <v>407.14285714285717</v>
      </c>
      <c r="J22" s="8">
        <f t="shared" si="1"/>
        <v>325.71428571428572</v>
      </c>
      <c r="L22" s="9">
        <v>0.79166666666673002</v>
      </c>
      <c r="M22" s="10">
        <f t="shared" si="2"/>
        <v>1140</v>
      </c>
      <c r="N22" s="10">
        <f t="shared" si="3"/>
        <v>814.28571428571433</v>
      </c>
      <c r="O22" s="10">
        <f t="shared" si="4"/>
        <v>407.14285714285717</v>
      </c>
      <c r="P22" s="3">
        <v>0</v>
      </c>
      <c r="Q22" s="21">
        <f t="shared" si="5"/>
        <v>260</v>
      </c>
      <c r="S22" s="30"/>
      <c r="T22" s="29"/>
      <c r="U22" s="29"/>
    </row>
    <row r="23" spans="1:21" x14ac:dyDescent="0.3">
      <c r="A23" s="2">
        <v>0.83333333333339998</v>
      </c>
      <c r="B23" s="3">
        <v>1125</v>
      </c>
      <c r="C23" s="3">
        <v>0</v>
      </c>
      <c r="D23" s="3">
        <v>500</v>
      </c>
      <c r="E23" s="3">
        <v>500</v>
      </c>
      <c r="F23" s="3">
        <v>125</v>
      </c>
      <c r="H23" s="8">
        <f t="shared" si="0"/>
        <v>401.78571428571428</v>
      </c>
      <c r="I23" s="8">
        <f t="shared" si="0"/>
        <v>401.78571428571428</v>
      </c>
      <c r="J23" s="8">
        <f t="shared" si="1"/>
        <v>321.42857142857144</v>
      </c>
      <c r="L23" s="9">
        <v>0.83333333333339998</v>
      </c>
      <c r="M23" s="10">
        <f t="shared" si="2"/>
        <v>1125</v>
      </c>
      <c r="N23" s="10">
        <f t="shared" si="3"/>
        <v>803.57142857142856</v>
      </c>
      <c r="O23" s="10">
        <f t="shared" si="4"/>
        <v>401.78571428571428</v>
      </c>
      <c r="P23" s="3">
        <v>0</v>
      </c>
      <c r="Q23" s="21">
        <f t="shared" si="5"/>
        <v>275</v>
      </c>
      <c r="S23" s="30"/>
      <c r="T23" s="29"/>
      <c r="U23" s="29"/>
    </row>
    <row r="24" spans="1:21" x14ac:dyDescent="0.3">
      <c r="A24" s="2">
        <v>0.87500000000007006</v>
      </c>
      <c r="B24" s="3">
        <v>1125</v>
      </c>
      <c r="C24" s="3">
        <v>0</v>
      </c>
      <c r="D24" s="3">
        <v>500</v>
      </c>
      <c r="E24" s="3">
        <v>500</v>
      </c>
      <c r="F24" s="3">
        <v>125</v>
      </c>
      <c r="H24" s="8">
        <f t="shared" si="0"/>
        <v>401.78571428571428</v>
      </c>
      <c r="I24" s="8">
        <f t="shared" si="0"/>
        <v>401.78571428571428</v>
      </c>
      <c r="J24" s="8">
        <f t="shared" si="1"/>
        <v>321.42857142857144</v>
      </c>
      <c r="L24" s="9">
        <v>0.87500000000007006</v>
      </c>
      <c r="M24" s="10">
        <f t="shared" si="2"/>
        <v>1125</v>
      </c>
      <c r="N24" s="10">
        <f t="shared" si="3"/>
        <v>803.57142857142856</v>
      </c>
      <c r="O24" s="10">
        <f t="shared" si="4"/>
        <v>401.78571428571428</v>
      </c>
      <c r="P24" s="3">
        <v>0</v>
      </c>
      <c r="Q24" s="21">
        <f t="shared" si="5"/>
        <v>275</v>
      </c>
      <c r="S24" s="30"/>
      <c r="T24" s="31"/>
      <c r="U24" s="29"/>
    </row>
    <row r="25" spans="1:21" x14ac:dyDescent="0.3">
      <c r="A25" s="2">
        <v>0.91666666666674002</v>
      </c>
      <c r="B25" s="3">
        <v>1075</v>
      </c>
      <c r="C25" s="3">
        <v>0</v>
      </c>
      <c r="D25" s="3">
        <v>500</v>
      </c>
      <c r="E25" s="3">
        <v>455</v>
      </c>
      <c r="F25" s="3">
        <v>120</v>
      </c>
      <c r="H25" s="8">
        <f t="shared" si="0"/>
        <v>383.92857142857144</v>
      </c>
      <c r="I25" s="8">
        <f t="shared" si="0"/>
        <v>383.92857142857144</v>
      </c>
      <c r="J25" s="8">
        <f t="shared" si="1"/>
        <v>307.14285714285717</v>
      </c>
      <c r="L25" s="9">
        <v>0.91666666666674002</v>
      </c>
      <c r="M25" s="10">
        <f t="shared" si="2"/>
        <v>1075</v>
      </c>
      <c r="N25" s="10">
        <f t="shared" si="3"/>
        <v>767.85714285714289</v>
      </c>
      <c r="O25" s="10">
        <f t="shared" si="4"/>
        <v>383.92857142857144</v>
      </c>
      <c r="P25" s="3">
        <v>0</v>
      </c>
      <c r="Q25" s="21">
        <f t="shared" si="5"/>
        <v>325</v>
      </c>
      <c r="S25" s="30"/>
      <c r="T25" s="29"/>
      <c r="U25" s="29"/>
    </row>
    <row r="26" spans="1:21" x14ac:dyDescent="0.3">
      <c r="A26" s="2">
        <v>0.95833333333340998</v>
      </c>
      <c r="B26" s="3">
        <v>1050</v>
      </c>
      <c r="C26" s="3">
        <v>0</v>
      </c>
      <c r="D26" s="3">
        <v>500</v>
      </c>
      <c r="E26" s="3">
        <v>430</v>
      </c>
      <c r="F26" s="3">
        <v>120</v>
      </c>
      <c r="H26" s="8">
        <f t="shared" si="0"/>
        <v>375</v>
      </c>
      <c r="I26" s="8">
        <f t="shared" si="0"/>
        <v>375</v>
      </c>
      <c r="J26" s="8">
        <f t="shared" si="1"/>
        <v>300</v>
      </c>
      <c r="L26" s="9">
        <v>0.95833333333340998</v>
      </c>
      <c r="M26" s="10">
        <f t="shared" si="2"/>
        <v>1050</v>
      </c>
      <c r="N26" s="10">
        <f t="shared" si="3"/>
        <v>750</v>
      </c>
      <c r="O26" s="10">
        <f t="shared" si="4"/>
        <v>375</v>
      </c>
      <c r="P26" s="3">
        <v>0</v>
      </c>
      <c r="Q26" s="21">
        <f t="shared" si="5"/>
        <v>350</v>
      </c>
      <c r="S26" s="30"/>
      <c r="T26" s="31"/>
      <c r="U26" s="32"/>
    </row>
    <row r="27" spans="1:21" x14ac:dyDescent="0.3">
      <c r="A27" s="35"/>
      <c r="B27" s="36"/>
      <c r="C27" s="36"/>
      <c r="D27" s="36"/>
      <c r="E27" s="36"/>
      <c r="F27" s="36"/>
      <c r="H27" s="37"/>
      <c r="I27" s="37"/>
      <c r="J27" s="37"/>
      <c r="L27" s="38"/>
      <c r="M27" s="39"/>
      <c r="N27" s="39"/>
      <c r="O27" s="39"/>
      <c r="P27" s="36"/>
      <c r="Q27" s="40"/>
      <c r="S27" s="30"/>
      <c r="T27" s="31"/>
      <c r="U27" s="32"/>
    </row>
    <row r="28" spans="1:21" x14ac:dyDescent="0.3">
      <c r="A28" t="s">
        <v>53</v>
      </c>
    </row>
    <row r="29" spans="1:21" ht="43.2" x14ac:dyDescent="0.3">
      <c r="A29" s="5" t="s">
        <v>3</v>
      </c>
      <c r="B29" s="5" t="s">
        <v>50</v>
      </c>
      <c r="C29" s="5" t="s">
        <v>10</v>
      </c>
      <c r="D29" s="5" t="s">
        <v>0</v>
      </c>
      <c r="E29" s="5" t="s">
        <v>1</v>
      </c>
      <c r="F29" s="5" t="s">
        <v>2</v>
      </c>
      <c r="G29" s="5" t="s">
        <v>32</v>
      </c>
    </row>
    <row r="30" spans="1:21" x14ac:dyDescent="0.3">
      <c r="A30" s="22">
        <v>0</v>
      </c>
      <c r="B30" s="21">
        <v>1030</v>
      </c>
      <c r="C30" s="21">
        <v>0</v>
      </c>
      <c r="D30" s="21">
        <v>366.07142857142856</v>
      </c>
      <c r="E30" s="21">
        <v>366.07142857142856</v>
      </c>
      <c r="F30" s="21">
        <v>292.85714285714283</v>
      </c>
      <c r="G30" s="21">
        <v>370</v>
      </c>
    </row>
    <row r="31" spans="1:21" x14ac:dyDescent="0.3">
      <c r="A31" s="22">
        <v>4.1666666666670002E-2</v>
      </c>
      <c r="B31" s="21">
        <v>1031</v>
      </c>
      <c r="C31" s="21">
        <v>0</v>
      </c>
      <c r="D31" s="21">
        <v>348.21428571428572</v>
      </c>
      <c r="E31" s="21">
        <v>348.21428571428572</v>
      </c>
      <c r="F31" s="21">
        <v>278.57142857142856</v>
      </c>
      <c r="G31" s="21">
        <v>369</v>
      </c>
    </row>
    <row r="32" spans="1:21" x14ac:dyDescent="0.3">
      <c r="A32" s="22">
        <v>8.3333333333340004E-2</v>
      </c>
      <c r="B32" s="21">
        <v>903</v>
      </c>
      <c r="C32" s="21">
        <v>0</v>
      </c>
      <c r="D32" s="21">
        <v>330.35714285714283</v>
      </c>
      <c r="E32" s="21">
        <v>330.35714285714283</v>
      </c>
      <c r="F32" s="21">
        <v>264.28571428571428</v>
      </c>
      <c r="G32" s="21">
        <v>497</v>
      </c>
    </row>
    <row r="33" spans="1:7" x14ac:dyDescent="0.3">
      <c r="A33" s="22">
        <v>0.12500000000000999</v>
      </c>
      <c r="B33" s="21">
        <v>902</v>
      </c>
      <c r="C33" s="21">
        <v>0</v>
      </c>
      <c r="D33" s="21">
        <v>325</v>
      </c>
      <c r="E33" s="21">
        <v>325</v>
      </c>
      <c r="F33" s="21">
        <v>260</v>
      </c>
      <c r="G33" s="21">
        <v>498</v>
      </c>
    </row>
    <row r="34" spans="1:7" x14ac:dyDescent="0.3">
      <c r="A34" s="22">
        <v>0.16666666666668001</v>
      </c>
      <c r="B34" s="21">
        <v>999</v>
      </c>
      <c r="C34" s="21">
        <v>0</v>
      </c>
      <c r="D34" s="21">
        <v>325</v>
      </c>
      <c r="E34" s="21">
        <v>325</v>
      </c>
      <c r="F34" s="21">
        <v>260</v>
      </c>
      <c r="G34" s="21">
        <v>401</v>
      </c>
    </row>
    <row r="35" spans="1:7" x14ac:dyDescent="0.3">
      <c r="A35" s="22">
        <v>0.20833333333335</v>
      </c>
      <c r="B35" s="21">
        <v>963</v>
      </c>
      <c r="C35" s="21">
        <v>0</v>
      </c>
      <c r="D35" s="21">
        <v>325</v>
      </c>
      <c r="E35" s="21">
        <v>325</v>
      </c>
      <c r="F35" s="21">
        <v>260</v>
      </c>
      <c r="G35" s="21">
        <v>437</v>
      </c>
    </row>
    <row r="36" spans="1:7" x14ac:dyDescent="0.3">
      <c r="A36" s="22">
        <v>0.25000000000001998</v>
      </c>
      <c r="B36" s="21">
        <v>967</v>
      </c>
      <c r="C36" s="21">
        <v>0</v>
      </c>
      <c r="D36" s="21">
        <v>312.5</v>
      </c>
      <c r="E36" s="21">
        <v>312.5</v>
      </c>
      <c r="F36" s="21">
        <v>250</v>
      </c>
      <c r="G36" s="21">
        <v>433</v>
      </c>
    </row>
    <row r="37" spans="1:7" x14ac:dyDescent="0.3">
      <c r="A37" s="22">
        <v>0.29166666666669</v>
      </c>
      <c r="B37" s="21">
        <v>816</v>
      </c>
      <c r="C37" s="21">
        <v>10</v>
      </c>
      <c r="D37" s="21">
        <v>282.14285714285717</v>
      </c>
      <c r="E37" s="21">
        <v>282.14285714285717</v>
      </c>
      <c r="F37" s="21">
        <v>225.71428571428572</v>
      </c>
      <c r="G37" s="21">
        <v>596</v>
      </c>
    </row>
    <row r="38" spans="1:7" x14ac:dyDescent="0.3">
      <c r="A38" s="22">
        <v>0.33333333333336002</v>
      </c>
      <c r="B38" s="21">
        <v>738</v>
      </c>
      <c r="C38" s="21">
        <v>27</v>
      </c>
      <c r="D38" s="21">
        <v>267.14285714285717</v>
      </c>
      <c r="E38" s="21">
        <v>267.14285714285717</v>
      </c>
      <c r="F38" s="21">
        <v>213.71428571428572</v>
      </c>
      <c r="G38" s="21">
        <v>721</v>
      </c>
    </row>
    <row r="39" spans="1:7" x14ac:dyDescent="0.3">
      <c r="A39" s="22">
        <v>0.37500000000002998</v>
      </c>
      <c r="B39" s="21">
        <v>816</v>
      </c>
      <c r="C39" s="21">
        <v>51</v>
      </c>
      <c r="D39" s="21">
        <v>267.5</v>
      </c>
      <c r="E39" s="21">
        <v>267.5</v>
      </c>
      <c r="F39" s="21">
        <v>214</v>
      </c>
      <c r="G39" s="21">
        <v>670</v>
      </c>
    </row>
    <row r="40" spans="1:7" x14ac:dyDescent="0.3">
      <c r="A40" s="22">
        <v>0.41666666666669999</v>
      </c>
      <c r="B40" s="21">
        <v>882</v>
      </c>
      <c r="C40" s="21">
        <v>83</v>
      </c>
      <c r="D40" s="21">
        <v>273.92857142857144</v>
      </c>
      <c r="E40" s="21">
        <v>273.92857142857144</v>
      </c>
      <c r="F40" s="21">
        <v>219.14285714285714</v>
      </c>
      <c r="G40" s="21">
        <v>632</v>
      </c>
    </row>
    <row r="41" spans="1:7" x14ac:dyDescent="0.3">
      <c r="A41" s="22">
        <v>0.45833333333337001</v>
      </c>
      <c r="B41" s="21">
        <v>892</v>
      </c>
      <c r="C41" s="21">
        <v>155</v>
      </c>
      <c r="D41" s="21">
        <v>258.92857142857144</v>
      </c>
      <c r="E41" s="21">
        <v>258.92857142857144</v>
      </c>
      <c r="F41" s="21">
        <v>207.14285714285714</v>
      </c>
      <c r="G41" s="21">
        <v>682</v>
      </c>
    </row>
    <row r="42" spans="1:7" x14ac:dyDescent="0.3">
      <c r="A42" s="22">
        <v>0.50000000000003997</v>
      </c>
      <c r="B42" s="21">
        <v>992</v>
      </c>
      <c r="C42" s="21">
        <v>153</v>
      </c>
      <c r="D42" s="21">
        <v>266.78571428571428</v>
      </c>
      <c r="E42" s="21">
        <v>266.78571428571428</v>
      </c>
      <c r="F42" s="21">
        <v>213.42857142857142</v>
      </c>
      <c r="G42" s="21">
        <v>613</v>
      </c>
    </row>
    <row r="43" spans="1:7" x14ac:dyDescent="0.3">
      <c r="A43" s="22">
        <v>0.54166666666671004</v>
      </c>
      <c r="B43" s="21">
        <v>896</v>
      </c>
      <c r="C43" s="21">
        <v>193</v>
      </c>
      <c r="D43" s="21">
        <v>252.5</v>
      </c>
      <c r="E43" s="21">
        <v>252.5</v>
      </c>
      <c r="F43" s="21">
        <v>202</v>
      </c>
      <c r="G43" s="21">
        <v>715</v>
      </c>
    </row>
    <row r="44" spans="1:7" x14ac:dyDescent="0.3">
      <c r="A44" s="22">
        <v>0.58333333333338</v>
      </c>
      <c r="B44" s="21">
        <v>913</v>
      </c>
      <c r="C44" s="21">
        <v>193</v>
      </c>
      <c r="D44" s="21">
        <v>252.5</v>
      </c>
      <c r="E44" s="21">
        <v>252.5</v>
      </c>
      <c r="F44" s="21">
        <v>202</v>
      </c>
      <c r="G44" s="21">
        <v>686</v>
      </c>
    </row>
    <row r="45" spans="1:7" x14ac:dyDescent="0.3">
      <c r="A45" s="22">
        <v>0.62500000000004996</v>
      </c>
      <c r="B45" s="21">
        <v>912</v>
      </c>
      <c r="C45" s="21">
        <v>150</v>
      </c>
      <c r="D45" s="21">
        <v>273.21428571428572</v>
      </c>
      <c r="E45" s="21">
        <v>273.21428571428572</v>
      </c>
      <c r="F45" s="21">
        <v>218.57142857142858</v>
      </c>
      <c r="G45" s="21">
        <v>654</v>
      </c>
    </row>
    <row r="46" spans="1:7" x14ac:dyDescent="0.3">
      <c r="A46" s="22">
        <v>0.66666666666672003</v>
      </c>
      <c r="B46" s="21">
        <v>961</v>
      </c>
      <c r="C46" s="21">
        <v>109</v>
      </c>
      <c r="D46" s="21">
        <v>287.85714285714283</v>
      </c>
      <c r="E46" s="21">
        <v>287.85714285714283</v>
      </c>
      <c r="F46" s="21">
        <v>230.28571428571428</v>
      </c>
      <c r="G46" s="21">
        <v>552</v>
      </c>
    </row>
    <row r="47" spans="1:7" x14ac:dyDescent="0.3">
      <c r="A47" s="22">
        <v>0.70833333333338999</v>
      </c>
      <c r="B47" s="21">
        <v>986</v>
      </c>
      <c r="C47" s="21">
        <v>65</v>
      </c>
      <c r="D47" s="21">
        <v>316.07142857142856</v>
      </c>
      <c r="E47" s="21">
        <v>316.07142857142856</v>
      </c>
      <c r="F47" s="21">
        <v>252.85714285714286</v>
      </c>
      <c r="G47" s="21">
        <v>484</v>
      </c>
    </row>
    <row r="48" spans="1:7" x14ac:dyDescent="0.3">
      <c r="A48" s="22">
        <v>0.75000000000005995</v>
      </c>
      <c r="B48" s="21">
        <v>1250</v>
      </c>
      <c r="C48" s="21">
        <v>27</v>
      </c>
      <c r="D48" s="21">
        <v>383.21428571428572</v>
      </c>
      <c r="E48" s="21">
        <v>383.21428571428572</v>
      </c>
      <c r="F48" s="21">
        <v>306.57142857142856</v>
      </c>
      <c r="G48" s="21">
        <v>174</v>
      </c>
    </row>
    <row r="49" spans="1:7" x14ac:dyDescent="0.3">
      <c r="A49" s="22">
        <v>0.79166666666673002</v>
      </c>
      <c r="B49" s="21">
        <v>1176</v>
      </c>
      <c r="C49" s="21">
        <v>0</v>
      </c>
      <c r="D49" s="21">
        <v>407.14285714285717</v>
      </c>
      <c r="E49" s="21">
        <v>407.14285714285717</v>
      </c>
      <c r="F49" s="21">
        <v>325.71428571428572</v>
      </c>
      <c r="G49" s="21">
        <v>224</v>
      </c>
    </row>
    <row r="50" spans="1:7" x14ac:dyDescent="0.3">
      <c r="A50" s="22">
        <v>0.83333333333339998</v>
      </c>
      <c r="B50" s="21">
        <v>1062</v>
      </c>
      <c r="C50" s="21">
        <v>0</v>
      </c>
      <c r="D50" s="21">
        <v>401.78571428571428</v>
      </c>
      <c r="E50" s="21">
        <v>401.78571428571428</v>
      </c>
      <c r="F50" s="21">
        <v>321.42857142857144</v>
      </c>
      <c r="G50" s="21">
        <v>338</v>
      </c>
    </row>
    <row r="51" spans="1:7" x14ac:dyDescent="0.3">
      <c r="A51" s="22">
        <v>0.87500000000007006</v>
      </c>
      <c r="B51" s="21">
        <v>1159</v>
      </c>
      <c r="C51" s="21">
        <v>0</v>
      </c>
      <c r="D51" s="21">
        <v>401.78571428571428</v>
      </c>
      <c r="E51" s="21">
        <v>401.78571428571428</v>
      </c>
      <c r="F51" s="21">
        <v>321.42857142857144</v>
      </c>
      <c r="G51" s="21">
        <v>241</v>
      </c>
    </row>
    <row r="52" spans="1:7" x14ac:dyDescent="0.3">
      <c r="A52" s="22">
        <v>0.91666666666674002</v>
      </c>
      <c r="B52" s="21">
        <v>1115</v>
      </c>
      <c r="C52" s="21">
        <v>0</v>
      </c>
      <c r="D52" s="21">
        <v>383.92857142857144</v>
      </c>
      <c r="E52" s="21">
        <v>383.92857142857144</v>
      </c>
      <c r="F52" s="21">
        <v>307.14285714285717</v>
      </c>
      <c r="G52" s="21">
        <v>285</v>
      </c>
    </row>
    <row r="53" spans="1:7" x14ac:dyDescent="0.3">
      <c r="A53" s="22">
        <v>0.95833333333340998</v>
      </c>
      <c r="B53" s="21">
        <v>1170</v>
      </c>
      <c r="C53" s="21">
        <v>0</v>
      </c>
      <c r="D53" s="21">
        <v>375</v>
      </c>
      <c r="E53" s="21">
        <v>375</v>
      </c>
      <c r="F53" s="21">
        <v>300</v>
      </c>
      <c r="G53" s="21">
        <v>230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"/>
  <sheetViews>
    <sheetView topLeftCell="A49" workbookViewId="0">
      <selection activeCell="N65" sqref="N65"/>
    </sheetView>
  </sheetViews>
  <sheetFormatPr defaultRowHeight="14.4" x14ac:dyDescent="0.3"/>
  <cols>
    <col min="4" max="5" width="10.44140625" customWidth="1"/>
    <col min="8" max="8" width="10.44140625" customWidth="1"/>
    <col min="9" max="9" width="10.33203125" customWidth="1"/>
    <col min="14" max="14" width="10.33203125" customWidth="1"/>
    <col min="15" max="16" width="10.5546875" customWidth="1"/>
    <col min="18" max="18" width="13.6640625" customWidth="1"/>
    <col min="20" max="20" width="17.33203125" bestFit="1" customWidth="1"/>
    <col min="21" max="21" width="10.109375" bestFit="1" customWidth="1"/>
    <col min="22" max="22" width="7.88671875" bestFit="1" customWidth="1"/>
  </cols>
  <sheetData>
    <row r="1" spans="1:22" x14ac:dyDescent="0.3">
      <c r="A1" t="s">
        <v>51</v>
      </c>
      <c r="H1" t="s">
        <v>52</v>
      </c>
      <c r="L1" t="s">
        <v>54</v>
      </c>
    </row>
    <row r="2" spans="1:22" s="7" customFormat="1" ht="43.2" x14ac:dyDescent="0.3">
      <c r="A2" s="5" t="s">
        <v>3</v>
      </c>
      <c r="B2" s="5" t="s">
        <v>50</v>
      </c>
      <c r="C2" s="5" t="s">
        <v>10</v>
      </c>
      <c r="D2" s="5" t="s">
        <v>0</v>
      </c>
      <c r="E2" s="5" t="s">
        <v>1</v>
      </c>
      <c r="F2" s="5" t="s">
        <v>2</v>
      </c>
      <c r="G2" s="6"/>
      <c r="H2" s="5" t="s">
        <v>7</v>
      </c>
      <c r="I2" s="5" t="s">
        <v>8</v>
      </c>
      <c r="J2" s="5" t="s">
        <v>9</v>
      </c>
      <c r="K2" s="6"/>
      <c r="L2" s="5" t="s">
        <v>3</v>
      </c>
      <c r="M2" s="5" t="s">
        <v>46</v>
      </c>
      <c r="N2" s="5" t="s">
        <v>45</v>
      </c>
      <c r="O2" s="5" t="s">
        <v>44</v>
      </c>
      <c r="P2" s="5" t="s">
        <v>10</v>
      </c>
      <c r="Q2" s="5" t="s">
        <v>47</v>
      </c>
      <c r="R2" s="5" t="s">
        <v>48</v>
      </c>
      <c r="T2" s="18" t="s">
        <v>38</v>
      </c>
      <c r="U2" s="18" t="s">
        <v>41</v>
      </c>
      <c r="V2" s="18" t="s">
        <v>42</v>
      </c>
    </row>
    <row r="3" spans="1:22" x14ac:dyDescent="0.3">
      <c r="A3" s="22">
        <v>0</v>
      </c>
      <c r="B3" s="21">
        <v>1025</v>
      </c>
      <c r="C3" s="21">
        <v>0</v>
      </c>
      <c r="D3" s="21">
        <v>500</v>
      </c>
      <c r="E3" s="21">
        <v>405</v>
      </c>
      <c r="F3" s="21">
        <v>120</v>
      </c>
      <c r="G3" s="23"/>
      <c r="H3" s="24">
        <v>366.07142857142856</v>
      </c>
      <c r="I3" s="24">
        <v>366.07142857142856</v>
      </c>
      <c r="J3" s="24">
        <f t="shared" ref="J3:J11" si="0">($D3+$E3+$F3)*4/14</f>
        <v>292.85714285714283</v>
      </c>
      <c r="L3" s="11">
        <v>0</v>
      </c>
      <c r="M3" s="12">
        <f t="shared" ref="M3:M26" si="1">N3+J3</f>
        <v>1025</v>
      </c>
      <c r="N3" s="12">
        <f t="shared" ref="N3:N26" si="2">O3+I3</f>
        <v>732.14285714285711</v>
      </c>
      <c r="O3" s="12">
        <f t="shared" ref="O3:O26" si="3">Q3+H3</f>
        <v>366.07142857142856</v>
      </c>
      <c r="P3" s="21">
        <f t="shared" ref="P3:P26" si="4">C3</f>
        <v>0</v>
      </c>
      <c r="Q3" s="21">
        <v>0</v>
      </c>
      <c r="R3" s="21">
        <v>375</v>
      </c>
      <c r="T3" s="17" t="s">
        <v>17</v>
      </c>
      <c r="U3" s="15">
        <v>750</v>
      </c>
      <c r="V3" s="15" t="s">
        <v>18</v>
      </c>
    </row>
    <row r="4" spans="1:22" x14ac:dyDescent="0.3">
      <c r="A4" s="22">
        <v>4.1666666666670002E-2</v>
      </c>
      <c r="B4" s="21">
        <v>975</v>
      </c>
      <c r="C4" s="21">
        <v>0</v>
      </c>
      <c r="D4" s="21">
        <v>500</v>
      </c>
      <c r="E4" s="21">
        <v>355</v>
      </c>
      <c r="F4" s="21">
        <v>120</v>
      </c>
      <c r="G4" s="23"/>
      <c r="H4" s="24">
        <v>348.21428571428572</v>
      </c>
      <c r="I4" s="24">
        <v>348.21428571428572</v>
      </c>
      <c r="J4" s="24">
        <f t="shared" si="0"/>
        <v>278.57142857142856</v>
      </c>
      <c r="L4" s="11">
        <v>4.1666666666670002E-2</v>
      </c>
      <c r="M4" s="12">
        <f t="shared" si="1"/>
        <v>975</v>
      </c>
      <c r="N4" s="12">
        <f t="shared" si="2"/>
        <v>696.42857142857144</v>
      </c>
      <c r="O4" s="12">
        <f t="shared" si="3"/>
        <v>348.21428571428572</v>
      </c>
      <c r="P4" s="21">
        <f t="shared" si="4"/>
        <v>0</v>
      </c>
      <c r="Q4" s="21">
        <v>0</v>
      </c>
      <c r="R4" s="21">
        <v>425</v>
      </c>
      <c r="T4" s="17" t="s">
        <v>19</v>
      </c>
      <c r="U4" s="15">
        <v>126</v>
      </c>
      <c r="V4" s="15" t="s">
        <v>18</v>
      </c>
    </row>
    <row r="5" spans="1:22" x14ac:dyDescent="0.3">
      <c r="A5" s="22">
        <v>8.3333333333340004E-2</v>
      </c>
      <c r="B5" s="21">
        <v>925</v>
      </c>
      <c r="C5" s="21">
        <v>0</v>
      </c>
      <c r="D5" s="21">
        <v>500</v>
      </c>
      <c r="E5" s="21">
        <v>305</v>
      </c>
      <c r="F5" s="21">
        <v>120</v>
      </c>
      <c r="G5" s="23"/>
      <c r="H5" s="24">
        <v>330.35714285714283</v>
      </c>
      <c r="I5" s="24">
        <v>330.35714285714283</v>
      </c>
      <c r="J5" s="24">
        <f t="shared" si="0"/>
        <v>264.28571428571428</v>
      </c>
      <c r="L5" s="11">
        <v>8.3333333333340004E-2</v>
      </c>
      <c r="M5" s="12">
        <f t="shared" si="1"/>
        <v>925</v>
      </c>
      <c r="N5" s="12">
        <f t="shared" si="2"/>
        <v>660.71428571428567</v>
      </c>
      <c r="O5" s="12">
        <f t="shared" si="3"/>
        <v>330.35714285714283</v>
      </c>
      <c r="P5" s="21">
        <f t="shared" si="4"/>
        <v>0</v>
      </c>
      <c r="Q5" s="21">
        <v>0</v>
      </c>
      <c r="R5" s="21">
        <v>475</v>
      </c>
      <c r="T5" s="17" t="s">
        <v>19</v>
      </c>
      <c r="U5" s="16">
        <v>3027</v>
      </c>
      <c r="V5" s="15" t="s">
        <v>29</v>
      </c>
    </row>
    <row r="6" spans="1:22" x14ac:dyDescent="0.3">
      <c r="A6" s="22">
        <v>0.12500000000000999</v>
      </c>
      <c r="B6" s="21">
        <v>910</v>
      </c>
      <c r="C6" s="21">
        <v>0</v>
      </c>
      <c r="D6" s="21">
        <v>500</v>
      </c>
      <c r="E6" s="21">
        <v>290</v>
      </c>
      <c r="F6" s="21">
        <v>120</v>
      </c>
      <c r="G6" s="23"/>
      <c r="H6" s="24">
        <v>325</v>
      </c>
      <c r="I6" s="24">
        <v>325</v>
      </c>
      <c r="J6" s="24">
        <f t="shared" si="0"/>
        <v>260</v>
      </c>
      <c r="L6" s="11">
        <v>0.12500000000000999</v>
      </c>
      <c r="M6" s="12">
        <f t="shared" si="1"/>
        <v>910</v>
      </c>
      <c r="N6" s="12">
        <f t="shared" si="2"/>
        <v>650</v>
      </c>
      <c r="O6" s="12">
        <f t="shared" si="3"/>
        <v>325</v>
      </c>
      <c r="P6" s="21">
        <f t="shared" si="4"/>
        <v>0</v>
      </c>
      <c r="Q6" s="21">
        <v>0</v>
      </c>
      <c r="R6" s="21">
        <v>490</v>
      </c>
      <c r="T6" s="17" t="s">
        <v>21</v>
      </c>
      <c r="U6" s="15">
        <v>16.8</v>
      </c>
      <c r="V6" s="15" t="s">
        <v>5</v>
      </c>
    </row>
    <row r="7" spans="1:22" x14ac:dyDescent="0.3">
      <c r="A7" s="22">
        <v>0.16666666666668001</v>
      </c>
      <c r="B7" s="21">
        <v>910</v>
      </c>
      <c r="C7" s="21">
        <v>0</v>
      </c>
      <c r="D7" s="21">
        <v>500</v>
      </c>
      <c r="E7" s="21">
        <v>290</v>
      </c>
      <c r="F7" s="21">
        <v>120</v>
      </c>
      <c r="G7" s="23"/>
      <c r="H7" s="24">
        <v>325</v>
      </c>
      <c r="I7" s="24">
        <v>325</v>
      </c>
      <c r="J7" s="24">
        <f t="shared" si="0"/>
        <v>260</v>
      </c>
      <c r="L7" s="11">
        <v>0.16666666666668001</v>
      </c>
      <c r="M7" s="12">
        <f t="shared" si="1"/>
        <v>910</v>
      </c>
      <c r="N7" s="12">
        <f t="shared" si="2"/>
        <v>650</v>
      </c>
      <c r="O7" s="12">
        <f t="shared" si="3"/>
        <v>325</v>
      </c>
      <c r="P7" s="21">
        <f t="shared" si="4"/>
        <v>0</v>
      </c>
      <c r="Q7" s="21">
        <v>0</v>
      </c>
      <c r="R7" s="21">
        <v>490</v>
      </c>
      <c r="T7" s="17" t="s">
        <v>22</v>
      </c>
      <c r="U7" s="16">
        <v>1104906</v>
      </c>
      <c r="V7" s="13" t="s">
        <v>12</v>
      </c>
    </row>
    <row r="8" spans="1:22" x14ac:dyDescent="0.3">
      <c r="A8" s="22">
        <v>0.20833333333335</v>
      </c>
      <c r="B8" s="21">
        <v>910</v>
      </c>
      <c r="C8" s="21">
        <v>0</v>
      </c>
      <c r="D8" s="21">
        <v>500</v>
      </c>
      <c r="E8" s="21">
        <v>290</v>
      </c>
      <c r="F8" s="21">
        <v>120</v>
      </c>
      <c r="G8" s="23"/>
      <c r="H8" s="24">
        <v>325</v>
      </c>
      <c r="I8" s="24">
        <v>325</v>
      </c>
      <c r="J8" s="24">
        <f t="shared" si="0"/>
        <v>260</v>
      </c>
      <c r="L8" s="11">
        <v>0.20833333333335</v>
      </c>
      <c r="M8" s="12">
        <f t="shared" si="1"/>
        <v>910</v>
      </c>
      <c r="N8" s="12">
        <f t="shared" si="2"/>
        <v>650</v>
      </c>
      <c r="O8" s="12">
        <f t="shared" si="3"/>
        <v>325</v>
      </c>
      <c r="P8" s="21">
        <f t="shared" si="4"/>
        <v>0</v>
      </c>
      <c r="Q8" s="21">
        <v>0</v>
      </c>
      <c r="R8" s="21">
        <v>490</v>
      </c>
      <c r="T8" s="19" t="s">
        <v>39</v>
      </c>
      <c r="U8" s="19" t="s">
        <v>40</v>
      </c>
      <c r="V8" s="19" t="s">
        <v>5</v>
      </c>
    </row>
    <row r="9" spans="1:22" x14ac:dyDescent="0.3">
      <c r="A9" s="22">
        <v>0.25000000000001998</v>
      </c>
      <c r="B9" s="21">
        <v>875</v>
      </c>
      <c r="C9" s="21">
        <v>0</v>
      </c>
      <c r="D9" s="21">
        <v>500</v>
      </c>
      <c r="E9" s="21">
        <v>375</v>
      </c>
      <c r="F9" s="21">
        <v>0</v>
      </c>
      <c r="G9" s="23"/>
      <c r="H9" s="24">
        <v>312.5</v>
      </c>
      <c r="I9" s="24">
        <v>312.5</v>
      </c>
      <c r="J9" s="24">
        <f t="shared" si="0"/>
        <v>250</v>
      </c>
      <c r="L9" s="11">
        <v>0.25000000000001998</v>
      </c>
      <c r="M9" s="12">
        <f t="shared" si="1"/>
        <v>875</v>
      </c>
      <c r="N9" s="12">
        <f t="shared" si="2"/>
        <v>625</v>
      </c>
      <c r="O9" s="12">
        <f t="shared" si="3"/>
        <v>312.5</v>
      </c>
      <c r="P9" s="21">
        <f t="shared" si="4"/>
        <v>0</v>
      </c>
      <c r="Q9" s="21">
        <v>0</v>
      </c>
      <c r="R9" s="21">
        <v>525</v>
      </c>
      <c r="T9" s="14" t="s">
        <v>23</v>
      </c>
      <c r="U9" s="16">
        <v>1104906</v>
      </c>
      <c r="V9" s="15">
        <v>13</v>
      </c>
    </row>
    <row r="10" spans="1:22" x14ac:dyDescent="0.3">
      <c r="A10" s="22">
        <v>0.29166666666669</v>
      </c>
      <c r="B10" s="21">
        <v>800</v>
      </c>
      <c r="C10" s="21">
        <v>58</v>
      </c>
      <c r="D10" s="21">
        <v>500</v>
      </c>
      <c r="E10" s="21">
        <v>0</v>
      </c>
      <c r="F10" s="21">
        <v>242</v>
      </c>
      <c r="G10" s="23"/>
      <c r="H10" s="24">
        <v>265</v>
      </c>
      <c r="I10" s="24">
        <v>265</v>
      </c>
      <c r="J10" s="24">
        <f t="shared" si="0"/>
        <v>212</v>
      </c>
      <c r="L10" s="11">
        <v>0.29166666666669</v>
      </c>
      <c r="M10" s="12">
        <f t="shared" si="1"/>
        <v>800</v>
      </c>
      <c r="N10" s="12">
        <f t="shared" si="2"/>
        <v>588</v>
      </c>
      <c r="O10" s="12">
        <f t="shared" si="3"/>
        <v>323</v>
      </c>
      <c r="P10" s="21">
        <f t="shared" si="4"/>
        <v>58</v>
      </c>
      <c r="Q10" s="21">
        <v>58</v>
      </c>
      <c r="R10" s="21">
        <v>658</v>
      </c>
      <c r="T10" s="14" t="s">
        <v>24</v>
      </c>
      <c r="U10" s="16">
        <v>4062220</v>
      </c>
      <c r="V10" s="15">
        <v>49</v>
      </c>
    </row>
    <row r="11" spans="1:22" x14ac:dyDescent="0.3">
      <c r="A11" s="22">
        <v>0.33333333333336002</v>
      </c>
      <c r="B11" s="21">
        <v>775</v>
      </c>
      <c r="C11" s="21">
        <v>166</v>
      </c>
      <c r="D11" s="21">
        <v>489</v>
      </c>
      <c r="E11" s="21">
        <v>0</v>
      </c>
      <c r="F11" s="21">
        <v>120</v>
      </c>
      <c r="G11" s="23"/>
      <c r="H11" s="24">
        <v>217.5</v>
      </c>
      <c r="I11" s="24">
        <v>217.5</v>
      </c>
      <c r="J11" s="24">
        <f t="shared" si="0"/>
        <v>174</v>
      </c>
      <c r="L11" s="11">
        <v>0.33333333333336002</v>
      </c>
      <c r="M11" s="12">
        <f t="shared" si="1"/>
        <v>775</v>
      </c>
      <c r="N11" s="12">
        <f t="shared" si="2"/>
        <v>601</v>
      </c>
      <c r="O11" s="12">
        <f t="shared" si="3"/>
        <v>383.5</v>
      </c>
      <c r="P11" s="21">
        <f t="shared" si="4"/>
        <v>166</v>
      </c>
      <c r="Q11" s="21">
        <v>166</v>
      </c>
      <c r="R11" s="21">
        <v>791</v>
      </c>
      <c r="T11" s="14" t="s">
        <v>25</v>
      </c>
      <c r="U11" s="16">
        <v>2069620</v>
      </c>
      <c r="V11" s="15">
        <v>25</v>
      </c>
    </row>
    <row r="12" spans="1:22" x14ac:dyDescent="0.3">
      <c r="A12" s="22">
        <v>0.37500000000002998</v>
      </c>
      <c r="B12" s="21">
        <v>800</v>
      </c>
      <c r="C12" s="21">
        <v>413</v>
      </c>
      <c r="D12" s="21">
        <v>267</v>
      </c>
      <c r="E12" s="21">
        <v>0</v>
      </c>
      <c r="F12" s="21">
        <v>120</v>
      </c>
      <c r="G12" s="23"/>
      <c r="H12" s="24">
        <v>193.5</v>
      </c>
      <c r="I12" s="24">
        <v>193.5</v>
      </c>
      <c r="J12" s="24">
        <v>0</v>
      </c>
      <c r="L12" s="11">
        <v>0.37500000000002998</v>
      </c>
      <c r="M12" s="12">
        <f t="shared" si="1"/>
        <v>800</v>
      </c>
      <c r="N12" s="12">
        <f t="shared" si="2"/>
        <v>800</v>
      </c>
      <c r="O12" s="12">
        <f t="shared" si="3"/>
        <v>606.5</v>
      </c>
      <c r="P12" s="21">
        <f t="shared" si="4"/>
        <v>413</v>
      </c>
      <c r="Q12" s="21">
        <v>413</v>
      </c>
      <c r="R12" s="21">
        <v>613</v>
      </c>
      <c r="T12" s="14" t="s">
        <v>26</v>
      </c>
      <c r="U12" s="16">
        <v>1082822</v>
      </c>
      <c r="V12" s="15">
        <v>13</v>
      </c>
    </row>
    <row r="13" spans="1:22" x14ac:dyDescent="0.3">
      <c r="A13" s="22">
        <v>0.41666666666669999</v>
      </c>
      <c r="B13" s="21">
        <v>850</v>
      </c>
      <c r="C13" s="21">
        <v>606</v>
      </c>
      <c r="D13" s="21">
        <v>244</v>
      </c>
      <c r="E13" s="21">
        <v>0</v>
      </c>
      <c r="F13" s="21">
        <v>0</v>
      </c>
      <c r="G13" s="23"/>
      <c r="H13" s="24">
        <v>175</v>
      </c>
      <c r="I13" s="24">
        <v>175</v>
      </c>
      <c r="J13" s="24">
        <v>0</v>
      </c>
      <c r="L13" s="11">
        <v>0.41666666666669999</v>
      </c>
      <c r="M13" s="12">
        <f t="shared" si="1"/>
        <v>850</v>
      </c>
      <c r="N13" s="12">
        <f t="shared" si="2"/>
        <v>850</v>
      </c>
      <c r="O13" s="12">
        <f t="shared" si="3"/>
        <v>675</v>
      </c>
      <c r="P13" s="21">
        <f t="shared" si="4"/>
        <v>606</v>
      </c>
      <c r="Q13" s="21">
        <v>500</v>
      </c>
      <c r="R13" s="21">
        <v>650</v>
      </c>
      <c r="T13" s="14" t="s">
        <v>6</v>
      </c>
      <c r="U13" s="16">
        <v>8319568</v>
      </c>
      <c r="V13" s="15">
        <v>100</v>
      </c>
    </row>
    <row r="14" spans="1:22" x14ac:dyDescent="0.3">
      <c r="A14" s="22">
        <v>0.45833333333337001</v>
      </c>
      <c r="B14" s="21">
        <v>880</v>
      </c>
      <c r="C14" s="21">
        <v>653</v>
      </c>
      <c r="D14" s="21">
        <v>227</v>
      </c>
      <c r="E14" s="21">
        <v>0</v>
      </c>
      <c r="F14" s="21">
        <v>0</v>
      </c>
      <c r="G14" s="23"/>
      <c r="H14" s="24">
        <v>165</v>
      </c>
      <c r="I14" s="24">
        <v>165</v>
      </c>
      <c r="J14" s="24">
        <v>0</v>
      </c>
      <c r="L14" s="11">
        <v>0.45833333333337001</v>
      </c>
      <c r="M14" s="12">
        <f t="shared" si="1"/>
        <v>880</v>
      </c>
      <c r="N14" s="12">
        <f t="shared" si="2"/>
        <v>880</v>
      </c>
      <c r="O14" s="12">
        <f t="shared" si="3"/>
        <v>715</v>
      </c>
      <c r="P14" s="21">
        <f t="shared" si="4"/>
        <v>653</v>
      </c>
      <c r="Q14" s="21">
        <v>550</v>
      </c>
      <c r="R14" s="21">
        <v>670</v>
      </c>
      <c r="T14" s="18" t="s">
        <v>31</v>
      </c>
      <c r="U14" s="19" t="s">
        <v>40</v>
      </c>
      <c r="V14" s="18" t="s">
        <v>5</v>
      </c>
    </row>
    <row r="15" spans="1:22" x14ac:dyDescent="0.3">
      <c r="A15" s="22">
        <v>0.50000000000003997</v>
      </c>
      <c r="B15" s="21">
        <v>900</v>
      </c>
      <c r="C15" s="21">
        <v>655</v>
      </c>
      <c r="D15" s="21">
        <v>245</v>
      </c>
      <c r="E15" s="21">
        <v>0</v>
      </c>
      <c r="F15" s="21">
        <v>0</v>
      </c>
      <c r="G15" s="23"/>
      <c r="H15" s="24">
        <v>175</v>
      </c>
      <c r="I15" s="24">
        <v>175</v>
      </c>
      <c r="J15" s="24">
        <v>0</v>
      </c>
      <c r="L15" s="11">
        <v>0.50000000000003997</v>
      </c>
      <c r="M15" s="12">
        <f t="shared" si="1"/>
        <v>900</v>
      </c>
      <c r="N15" s="12">
        <f t="shared" si="2"/>
        <v>900</v>
      </c>
      <c r="O15" s="12">
        <f t="shared" si="3"/>
        <v>725</v>
      </c>
      <c r="P15" s="21">
        <f t="shared" si="4"/>
        <v>655</v>
      </c>
      <c r="Q15" s="21">
        <v>550</v>
      </c>
      <c r="R15" s="21">
        <v>650</v>
      </c>
      <c r="T15" s="17" t="s">
        <v>13</v>
      </c>
      <c r="U15" s="16">
        <v>1043</v>
      </c>
      <c r="V15" s="15">
        <v>0.01</v>
      </c>
    </row>
    <row r="16" spans="1:22" x14ac:dyDescent="0.3">
      <c r="A16" s="22">
        <v>0.54166666666671004</v>
      </c>
      <c r="B16" s="21">
        <v>900</v>
      </c>
      <c r="C16" s="21">
        <v>670</v>
      </c>
      <c r="D16" s="21">
        <v>230</v>
      </c>
      <c r="E16" s="21">
        <v>0</v>
      </c>
      <c r="F16" s="21">
        <v>0</v>
      </c>
      <c r="G16" s="23"/>
      <c r="H16" s="24">
        <v>175</v>
      </c>
      <c r="I16" s="24">
        <v>175</v>
      </c>
      <c r="J16" s="24">
        <v>0</v>
      </c>
      <c r="L16" s="11">
        <v>0.54166666666671004</v>
      </c>
      <c r="M16" s="12">
        <f t="shared" si="1"/>
        <v>900</v>
      </c>
      <c r="N16" s="12">
        <f t="shared" si="2"/>
        <v>900</v>
      </c>
      <c r="O16" s="12">
        <f t="shared" si="3"/>
        <v>725</v>
      </c>
      <c r="P16" s="21">
        <f t="shared" si="4"/>
        <v>670</v>
      </c>
      <c r="Q16" s="21">
        <v>550</v>
      </c>
      <c r="R16" s="21">
        <v>650</v>
      </c>
      <c r="T16" s="17" t="s">
        <v>14</v>
      </c>
      <c r="U16" s="15">
        <v>5.0000000000000001E-3</v>
      </c>
      <c r="V16" s="15">
        <v>0</v>
      </c>
    </row>
    <row r="17" spans="1:22" x14ac:dyDescent="0.3">
      <c r="A17" s="22">
        <v>0.58333333333338</v>
      </c>
      <c r="B17" s="21">
        <v>900</v>
      </c>
      <c r="C17" s="21">
        <v>707</v>
      </c>
      <c r="D17" s="21">
        <v>193</v>
      </c>
      <c r="E17" s="21">
        <v>0</v>
      </c>
      <c r="F17" s="21">
        <v>0</v>
      </c>
      <c r="G17" s="23"/>
      <c r="H17" s="24">
        <v>175</v>
      </c>
      <c r="I17" s="24">
        <v>175</v>
      </c>
      <c r="J17" s="24">
        <v>0</v>
      </c>
      <c r="L17" s="11">
        <v>0.58333333333338</v>
      </c>
      <c r="M17" s="12">
        <f t="shared" si="1"/>
        <v>900</v>
      </c>
      <c r="N17" s="12">
        <f t="shared" si="2"/>
        <v>900</v>
      </c>
      <c r="O17" s="12">
        <f t="shared" si="3"/>
        <v>725</v>
      </c>
      <c r="P17" s="21">
        <f t="shared" si="4"/>
        <v>707</v>
      </c>
      <c r="Q17" s="21">
        <v>550</v>
      </c>
      <c r="R17" s="21">
        <v>650</v>
      </c>
      <c r="T17" s="17" t="s">
        <v>15</v>
      </c>
      <c r="U17" s="15">
        <v>0</v>
      </c>
      <c r="V17" s="15">
        <v>0</v>
      </c>
    </row>
    <row r="18" spans="1:22" x14ac:dyDescent="0.3">
      <c r="A18" s="22">
        <v>0.62500000000004996</v>
      </c>
      <c r="B18" s="21">
        <v>915</v>
      </c>
      <c r="C18" s="21">
        <v>592</v>
      </c>
      <c r="D18" s="21">
        <v>203</v>
      </c>
      <c r="E18" s="21">
        <v>0</v>
      </c>
      <c r="F18" s="21">
        <v>120</v>
      </c>
      <c r="G18" s="23"/>
      <c r="H18" s="24">
        <v>161.5</v>
      </c>
      <c r="I18" s="24">
        <v>161.5</v>
      </c>
      <c r="J18" s="24">
        <v>0</v>
      </c>
      <c r="L18" s="11">
        <v>0.62500000000004996</v>
      </c>
      <c r="M18" s="12">
        <f t="shared" si="1"/>
        <v>915</v>
      </c>
      <c r="N18" s="12">
        <f t="shared" si="2"/>
        <v>915</v>
      </c>
      <c r="O18" s="12">
        <f t="shared" si="3"/>
        <v>753.5</v>
      </c>
      <c r="P18" s="21">
        <f t="shared" si="4"/>
        <v>592</v>
      </c>
      <c r="Q18" s="21">
        <v>592</v>
      </c>
      <c r="R18" s="21">
        <v>677</v>
      </c>
      <c r="T18" s="25" t="s">
        <v>16</v>
      </c>
      <c r="U18" s="26">
        <v>1104906</v>
      </c>
      <c r="V18" s="27">
        <v>13.3</v>
      </c>
    </row>
    <row r="19" spans="1:22" x14ac:dyDescent="0.3">
      <c r="A19" s="22">
        <v>0.66666666666672003</v>
      </c>
      <c r="B19" s="21">
        <v>915</v>
      </c>
      <c r="C19" s="21">
        <v>485</v>
      </c>
      <c r="D19" s="21">
        <v>310</v>
      </c>
      <c r="E19" s="21">
        <v>0</v>
      </c>
      <c r="F19" s="21">
        <v>120</v>
      </c>
      <c r="G19" s="23"/>
      <c r="H19" s="24">
        <v>215</v>
      </c>
      <c r="I19" s="24">
        <v>215</v>
      </c>
      <c r="J19" s="24">
        <v>0</v>
      </c>
      <c r="L19" s="11">
        <v>0.66666666666672003</v>
      </c>
      <c r="M19" s="12">
        <f t="shared" si="1"/>
        <v>915</v>
      </c>
      <c r="N19" s="12">
        <f t="shared" si="2"/>
        <v>915</v>
      </c>
      <c r="O19" s="12">
        <f t="shared" si="3"/>
        <v>700</v>
      </c>
      <c r="P19" s="21">
        <f t="shared" si="4"/>
        <v>485</v>
      </c>
      <c r="Q19" s="21">
        <v>485</v>
      </c>
      <c r="R19" s="21">
        <v>570</v>
      </c>
      <c r="T19" s="33"/>
      <c r="U19" s="34"/>
      <c r="V19" s="33"/>
    </row>
    <row r="20" spans="1:22" x14ac:dyDescent="0.3">
      <c r="A20" s="22">
        <v>0.70833333333338999</v>
      </c>
      <c r="B20" s="21">
        <v>950</v>
      </c>
      <c r="C20" s="21">
        <v>334</v>
      </c>
      <c r="D20" s="21">
        <v>496</v>
      </c>
      <c r="E20" s="21">
        <v>0</v>
      </c>
      <c r="F20" s="21">
        <v>120</v>
      </c>
      <c r="G20" s="23"/>
      <c r="H20" s="24">
        <v>220</v>
      </c>
      <c r="I20" s="24">
        <v>220</v>
      </c>
      <c r="J20" s="24">
        <f t="shared" ref="J20:J26" si="5">($D20+$E20+$F20)*4/14</f>
        <v>176</v>
      </c>
      <c r="L20" s="11">
        <v>0.70833333333338999</v>
      </c>
      <c r="M20" s="12">
        <f t="shared" si="1"/>
        <v>950</v>
      </c>
      <c r="N20" s="12">
        <f t="shared" si="2"/>
        <v>774</v>
      </c>
      <c r="O20" s="12">
        <f t="shared" si="3"/>
        <v>554</v>
      </c>
      <c r="P20" s="21">
        <f t="shared" si="4"/>
        <v>334</v>
      </c>
      <c r="Q20" s="21">
        <v>334</v>
      </c>
      <c r="R20" s="21">
        <v>784</v>
      </c>
      <c r="T20" s="28"/>
      <c r="U20" s="28"/>
      <c r="V20" s="28"/>
    </row>
    <row r="21" spans="1:22" x14ac:dyDescent="0.3">
      <c r="A21" s="22">
        <v>0.75000000000005995</v>
      </c>
      <c r="B21" s="21">
        <v>1100</v>
      </c>
      <c r="C21" s="21">
        <v>103</v>
      </c>
      <c r="D21" s="21">
        <v>500</v>
      </c>
      <c r="E21" s="21">
        <v>377</v>
      </c>
      <c r="F21" s="21">
        <v>120</v>
      </c>
      <c r="G21" s="23"/>
      <c r="H21" s="24">
        <v>356.07142857142856</v>
      </c>
      <c r="I21" s="24">
        <v>356.07142857142856</v>
      </c>
      <c r="J21" s="24">
        <f t="shared" si="5"/>
        <v>284.85714285714283</v>
      </c>
      <c r="L21" s="11">
        <v>0.75000000000005995</v>
      </c>
      <c r="M21" s="12">
        <f t="shared" si="1"/>
        <v>1100</v>
      </c>
      <c r="N21" s="12">
        <f t="shared" si="2"/>
        <v>815.14285714285711</v>
      </c>
      <c r="O21" s="12">
        <f t="shared" si="3"/>
        <v>459.07142857142856</v>
      </c>
      <c r="P21" s="21">
        <f t="shared" si="4"/>
        <v>103</v>
      </c>
      <c r="Q21" s="21">
        <v>103</v>
      </c>
      <c r="R21" s="21">
        <v>403</v>
      </c>
      <c r="T21" s="29"/>
      <c r="U21" s="29"/>
      <c r="V21" s="29"/>
    </row>
    <row r="22" spans="1:22" x14ac:dyDescent="0.3">
      <c r="A22" s="22">
        <v>0.79166666666673002</v>
      </c>
      <c r="B22" s="21">
        <v>1140</v>
      </c>
      <c r="C22" s="21">
        <v>0</v>
      </c>
      <c r="D22" s="21">
        <v>500</v>
      </c>
      <c r="E22" s="21">
        <v>500</v>
      </c>
      <c r="F22" s="21">
        <v>140</v>
      </c>
      <c r="G22" s="23"/>
      <c r="H22" s="24">
        <v>407.14285714285717</v>
      </c>
      <c r="I22" s="24">
        <v>407.14285714285717</v>
      </c>
      <c r="J22" s="24">
        <f t="shared" si="5"/>
        <v>325.71428571428572</v>
      </c>
      <c r="L22" s="11">
        <v>0.79166666666673002</v>
      </c>
      <c r="M22" s="12">
        <f t="shared" si="1"/>
        <v>1140</v>
      </c>
      <c r="N22" s="12">
        <f t="shared" si="2"/>
        <v>814.28571428571433</v>
      </c>
      <c r="O22" s="12">
        <f t="shared" si="3"/>
        <v>407.14285714285717</v>
      </c>
      <c r="P22" s="21">
        <f t="shared" si="4"/>
        <v>0</v>
      </c>
      <c r="Q22" s="21">
        <v>0</v>
      </c>
      <c r="R22" s="21">
        <v>260</v>
      </c>
      <c r="T22" s="30"/>
      <c r="U22" s="29"/>
      <c r="V22" s="29"/>
    </row>
    <row r="23" spans="1:22" x14ac:dyDescent="0.3">
      <c r="A23" s="22">
        <v>0.83333333333339998</v>
      </c>
      <c r="B23" s="21">
        <v>1125</v>
      </c>
      <c r="C23" s="21">
        <v>0</v>
      </c>
      <c r="D23" s="21">
        <v>500</v>
      </c>
      <c r="E23" s="21">
        <v>500</v>
      </c>
      <c r="F23" s="21">
        <v>125</v>
      </c>
      <c r="G23" s="23"/>
      <c r="H23" s="24">
        <v>401.78571428571428</v>
      </c>
      <c r="I23" s="24">
        <v>401.78571428571428</v>
      </c>
      <c r="J23" s="24">
        <f t="shared" si="5"/>
        <v>321.42857142857144</v>
      </c>
      <c r="L23" s="11">
        <v>0.83333333333339998</v>
      </c>
      <c r="M23" s="12">
        <f t="shared" si="1"/>
        <v>1125</v>
      </c>
      <c r="N23" s="12">
        <f t="shared" si="2"/>
        <v>803.57142857142856</v>
      </c>
      <c r="O23" s="12">
        <f t="shared" si="3"/>
        <v>401.78571428571428</v>
      </c>
      <c r="P23" s="21">
        <f t="shared" si="4"/>
        <v>0</v>
      </c>
      <c r="Q23" s="21">
        <v>0</v>
      </c>
      <c r="R23" s="21">
        <v>275</v>
      </c>
      <c r="T23" s="30"/>
      <c r="U23" s="29"/>
      <c r="V23" s="29"/>
    </row>
    <row r="24" spans="1:22" x14ac:dyDescent="0.3">
      <c r="A24" s="22">
        <v>0.87500000000007006</v>
      </c>
      <c r="B24" s="21">
        <v>1125</v>
      </c>
      <c r="C24" s="21">
        <v>0</v>
      </c>
      <c r="D24" s="21">
        <v>500</v>
      </c>
      <c r="E24" s="21">
        <v>500</v>
      </c>
      <c r="F24" s="21">
        <v>125</v>
      </c>
      <c r="G24" s="23"/>
      <c r="H24" s="24">
        <v>401.78571428571428</v>
      </c>
      <c r="I24" s="24">
        <v>401.78571428571428</v>
      </c>
      <c r="J24" s="24">
        <f t="shared" si="5"/>
        <v>321.42857142857144</v>
      </c>
      <c r="L24" s="11">
        <v>0.87500000000007006</v>
      </c>
      <c r="M24" s="12">
        <f t="shared" si="1"/>
        <v>1125</v>
      </c>
      <c r="N24" s="12">
        <f t="shared" si="2"/>
        <v>803.57142857142856</v>
      </c>
      <c r="O24" s="12">
        <f t="shared" si="3"/>
        <v>401.78571428571428</v>
      </c>
      <c r="P24" s="21">
        <f t="shared" si="4"/>
        <v>0</v>
      </c>
      <c r="Q24" s="21">
        <v>0</v>
      </c>
      <c r="R24" s="21">
        <v>275</v>
      </c>
      <c r="T24" s="30"/>
      <c r="U24" s="31"/>
      <c r="V24" s="29"/>
    </row>
    <row r="25" spans="1:22" x14ac:dyDescent="0.3">
      <c r="A25" s="22">
        <v>0.91666666666674002</v>
      </c>
      <c r="B25" s="21">
        <v>1075</v>
      </c>
      <c r="C25" s="21">
        <v>0</v>
      </c>
      <c r="D25" s="21">
        <v>500</v>
      </c>
      <c r="E25" s="21">
        <v>455</v>
      </c>
      <c r="F25" s="21">
        <v>120</v>
      </c>
      <c r="G25" s="23"/>
      <c r="H25" s="24">
        <v>383.92857142857144</v>
      </c>
      <c r="I25" s="24">
        <v>383.92857142857144</v>
      </c>
      <c r="J25" s="24">
        <f t="shared" si="5"/>
        <v>307.14285714285717</v>
      </c>
      <c r="L25" s="11">
        <v>0.91666666666674002</v>
      </c>
      <c r="M25" s="12">
        <f t="shared" si="1"/>
        <v>1075</v>
      </c>
      <c r="N25" s="12">
        <f t="shared" si="2"/>
        <v>767.85714285714289</v>
      </c>
      <c r="O25" s="12">
        <f t="shared" si="3"/>
        <v>383.92857142857144</v>
      </c>
      <c r="P25" s="21">
        <f t="shared" si="4"/>
        <v>0</v>
      </c>
      <c r="Q25" s="21">
        <v>0</v>
      </c>
      <c r="R25" s="21">
        <v>325</v>
      </c>
      <c r="T25" s="30"/>
      <c r="U25" s="29"/>
      <c r="V25" s="29"/>
    </row>
    <row r="26" spans="1:22" x14ac:dyDescent="0.3">
      <c r="A26" s="22">
        <v>0.95833333333340998</v>
      </c>
      <c r="B26" s="21">
        <v>1050</v>
      </c>
      <c r="C26" s="21">
        <v>0</v>
      </c>
      <c r="D26" s="21">
        <v>500</v>
      </c>
      <c r="E26" s="21">
        <v>430</v>
      </c>
      <c r="F26" s="21">
        <v>120</v>
      </c>
      <c r="G26" s="23"/>
      <c r="H26" s="24">
        <v>375</v>
      </c>
      <c r="I26" s="24">
        <v>375</v>
      </c>
      <c r="J26" s="24">
        <f t="shared" si="5"/>
        <v>300</v>
      </c>
      <c r="L26" s="11">
        <v>0.95833333333340998</v>
      </c>
      <c r="M26" s="12">
        <f t="shared" si="1"/>
        <v>1050</v>
      </c>
      <c r="N26" s="12">
        <f t="shared" si="2"/>
        <v>750</v>
      </c>
      <c r="O26" s="12">
        <f t="shared" si="3"/>
        <v>375</v>
      </c>
      <c r="P26" s="21">
        <f t="shared" si="4"/>
        <v>0</v>
      </c>
      <c r="Q26" s="21">
        <v>0</v>
      </c>
      <c r="R26" s="21">
        <v>350</v>
      </c>
      <c r="T26" s="30"/>
      <c r="U26" s="31"/>
      <c r="V26" s="32"/>
    </row>
    <row r="27" spans="1:22" x14ac:dyDescent="0.3">
      <c r="A27" s="41"/>
      <c r="B27" s="40"/>
      <c r="C27" s="40"/>
      <c r="D27" s="40"/>
      <c r="E27" s="40"/>
      <c r="F27" s="40"/>
      <c r="G27" s="23"/>
      <c r="H27" s="42"/>
      <c r="I27" s="42"/>
      <c r="J27" s="42"/>
      <c r="L27" s="43"/>
      <c r="M27" s="44"/>
      <c r="N27" s="44"/>
      <c r="O27" s="44"/>
      <c r="P27" s="40"/>
      <c r="Q27" s="40"/>
      <c r="R27" s="40"/>
      <c r="T27" s="30"/>
      <c r="U27" s="31"/>
      <c r="V27" s="32"/>
    </row>
    <row r="29" spans="1:22" ht="43.2" x14ac:dyDescent="0.3">
      <c r="A29" s="5" t="s">
        <v>3</v>
      </c>
      <c r="B29" s="5" t="s">
        <v>50</v>
      </c>
      <c r="C29" s="5" t="s">
        <v>10</v>
      </c>
      <c r="D29" s="5" t="s">
        <v>0</v>
      </c>
      <c r="E29" s="5" t="s">
        <v>1</v>
      </c>
      <c r="F29" s="5" t="s">
        <v>2</v>
      </c>
      <c r="G29" s="5" t="s">
        <v>32</v>
      </c>
    </row>
    <row r="30" spans="1:22" x14ac:dyDescent="0.3">
      <c r="A30" s="22">
        <v>0</v>
      </c>
      <c r="B30" s="21">
        <v>1025</v>
      </c>
      <c r="C30" s="21">
        <v>0</v>
      </c>
      <c r="D30" s="21">
        <v>366.07142857142856</v>
      </c>
      <c r="E30" s="21">
        <v>366.07142857142856</v>
      </c>
      <c r="F30" s="21">
        <v>292.85714285714283</v>
      </c>
      <c r="G30" s="21">
        <v>375</v>
      </c>
    </row>
    <row r="31" spans="1:22" x14ac:dyDescent="0.3">
      <c r="A31" s="22">
        <v>4.1666666666670002E-2</v>
      </c>
      <c r="B31" s="21">
        <v>975</v>
      </c>
      <c r="C31" s="21">
        <v>0</v>
      </c>
      <c r="D31" s="21">
        <v>348.21428571428572</v>
      </c>
      <c r="E31" s="21">
        <v>348.21428571428572</v>
      </c>
      <c r="F31" s="21">
        <v>278.57142857142856</v>
      </c>
      <c r="G31" s="21">
        <v>425</v>
      </c>
    </row>
    <row r="32" spans="1:22" x14ac:dyDescent="0.3">
      <c r="A32" s="22">
        <v>8.3333333333340004E-2</v>
      </c>
      <c r="B32" s="21">
        <v>925</v>
      </c>
      <c r="C32" s="21">
        <v>0</v>
      </c>
      <c r="D32" s="21">
        <v>330.35714285714283</v>
      </c>
      <c r="E32" s="21">
        <v>330.35714285714283</v>
      </c>
      <c r="F32" s="21">
        <v>264.28571428571428</v>
      </c>
      <c r="G32" s="21">
        <v>475</v>
      </c>
    </row>
    <row r="33" spans="1:8" x14ac:dyDescent="0.3">
      <c r="A33" s="22">
        <v>0.12500000000000999</v>
      </c>
      <c r="B33" s="21">
        <v>910</v>
      </c>
      <c r="C33" s="21">
        <v>0</v>
      </c>
      <c r="D33" s="21">
        <v>325</v>
      </c>
      <c r="E33" s="21">
        <v>325</v>
      </c>
      <c r="F33" s="21">
        <v>260</v>
      </c>
      <c r="G33" s="21">
        <v>490</v>
      </c>
    </row>
    <row r="34" spans="1:8" x14ac:dyDescent="0.3">
      <c r="A34" s="22">
        <v>0.16666666666668001</v>
      </c>
      <c r="B34" s="21">
        <v>910</v>
      </c>
      <c r="C34" s="21">
        <v>0</v>
      </c>
      <c r="D34" s="21">
        <v>325</v>
      </c>
      <c r="E34" s="21">
        <v>325</v>
      </c>
      <c r="F34" s="21">
        <v>260</v>
      </c>
      <c r="G34" s="21">
        <v>490</v>
      </c>
    </row>
    <row r="35" spans="1:8" x14ac:dyDescent="0.3">
      <c r="A35" s="22">
        <v>0.20833333333335</v>
      </c>
      <c r="B35" s="21">
        <v>910</v>
      </c>
      <c r="C35" s="21">
        <v>0</v>
      </c>
      <c r="D35" s="21">
        <v>325</v>
      </c>
      <c r="E35" s="21">
        <v>325</v>
      </c>
      <c r="F35" s="21">
        <v>260</v>
      </c>
      <c r="G35" s="21">
        <v>490</v>
      </c>
    </row>
    <row r="36" spans="1:8" x14ac:dyDescent="0.3">
      <c r="A36" s="22">
        <v>0.25000000000001998</v>
      </c>
      <c r="B36" s="21">
        <v>875</v>
      </c>
      <c r="C36" s="21">
        <v>0</v>
      </c>
      <c r="D36" s="21">
        <v>312.5</v>
      </c>
      <c r="E36" s="21">
        <v>312.5</v>
      </c>
      <c r="F36" s="21">
        <v>250</v>
      </c>
      <c r="G36" s="21">
        <v>525</v>
      </c>
    </row>
    <row r="37" spans="1:8" x14ac:dyDescent="0.3">
      <c r="A37" s="22">
        <v>0.29166666666669</v>
      </c>
      <c r="B37" s="21">
        <v>800</v>
      </c>
      <c r="C37" s="21">
        <v>58</v>
      </c>
      <c r="D37" s="21">
        <v>265</v>
      </c>
      <c r="E37" s="21">
        <v>265</v>
      </c>
      <c r="F37" s="21">
        <v>212</v>
      </c>
      <c r="G37" s="21">
        <v>658</v>
      </c>
    </row>
    <row r="38" spans="1:8" x14ac:dyDescent="0.3">
      <c r="A38" s="22">
        <v>0.33333333333336002</v>
      </c>
      <c r="B38" s="21">
        <v>775</v>
      </c>
      <c r="C38" s="21">
        <v>166</v>
      </c>
      <c r="D38" s="21">
        <v>217.5</v>
      </c>
      <c r="E38" s="21">
        <v>217.5</v>
      </c>
      <c r="F38" s="21">
        <v>174</v>
      </c>
      <c r="G38" s="21">
        <v>791</v>
      </c>
    </row>
    <row r="39" spans="1:8" x14ac:dyDescent="0.3">
      <c r="A39" s="22">
        <v>0.37500000000002998</v>
      </c>
      <c r="B39" s="21">
        <v>800</v>
      </c>
      <c r="C39" s="21">
        <v>413</v>
      </c>
      <c r="D39" s="21">
        <v>193.5</v>
      </c>
      <c r="E39" s="21">
        <v>193.5</v>
      </c>
      <c r="F39" s="21">
        <v>0</v>
      </c>
      <c r="G39" s="21">
        <v>613</v>
      </c>
    </row>
    <row r="40" spans="1:8" x14ac:dyDescent="0.3">
      <c r="A40" s="22">
        <v>0.41666666666669999</v>
      </c>
      <c r="B40" s="21">
        <v>850</v>
      </c>
      <c r="C40" s="21">
        <v>606</v>
      </c>
      <c r="D40" s="21">
        <v>244</v>
      </c>
      <c r="E40" s="21">
        <v>0</v>
      </c>
      <c r="F40" s="21">
        <v>0</v>
      </c>
      <c r="G40" s="21">
        <v>256</v>
      </c>
    </row>
    <row r="41" spans="1:8" x14ac:dyDescent="0.3">
      <c r="A41" s="22">
        <v>0.45833333333337001</v>
      </c>
      <c r="B41" s="21">
        <v>880</v>
      </c>
      <c r="C41" s="21">
        <v>653</v>
      </c>
      <c r="D41" s="21">
        <v>227</v>
      </c>
      <c r="E41" s="21">
        <v>0</v>
      </c>
      <c r="F41" s="21">
        <v>0</v>
      </c>
      <c r="G41" s="21">
        <v>273</v>
      </c>
    </row>
    <row r="42" spans="1:8" x14ac:dyDescent="0.3">
      <c r="A42" s="22">
        <v>0.50000000000003997</v>
      </c>
      <c r="B42" s="21">
        <v>900</v>
      </c>
      <c r="C42" s="21">
        <v>655</v>
      </c>
      <c r="D42" s="21">
        <v>245</v>
      </c>
      <c r="E42" s="21">
        <v>0</v>
      </c>
      <c r="F42" s="21">
        <v>0</v>
      </c>
      <c r="G42" s="21">
        <v>255</v>
      </c>
    </row>
    <row r="43" spans="1:8" x14ac:dyDescent="0.3">
      <c r="A43" s="22">
        <v>0.54166666666671004</v>
      </c>
      <c r="B43" s="21">
        <v>900</v>
      </c>
      <c r="C43" s="21">
        <v>670</v>
      </c>
      <c r="D43" s="21">
        <v>230</v>
      </c>
      <c r="E43" s="21">
        <v>0</v>
      </c>
      <c r="F43" s="21">
        <v>0</v>
      </c>
      <c r="G43" s="21">
        <v>270</v>
      </c>
    </row>
    <row r="44" spans="1:8" x14ac:dyDescent="0.3">
      <c r="A44" s="22">
        <v>0.58333333333338</v>
      </c>
      <c r="B44" s="21">
        <v>900</v>
      </c>
      <c r="C44" s="21">
        <v>707</v>
      </c>
      <c r="D44" s="21">
        <v>193</v>
      </c>
      <c r="E44" s="21">
        <v>0</v>
      </c>
      <c r="F44" s="21">
        <v>0</v>
      </c>
      <c r="G44" s="21">
        <v>307</v>
      </c>
    </row>
    <row r="45" spans="1:8" x14ac:dyDescent="0.3">
      <c r="A45" s="22">
        <v>0.62500000000004996</v>
      </c>
      <c r="B45" s="21">
        <v>915</v>
      </c>
      <c r="C45" s="21">
        <v>592</v>
      </c>
      <c r="D45" s="21">
        <v>161.5</v>
      </c>
      <c r="E45" s="21">
        <v>161.5</v>
      </c>
      <c r="F45" s="21">
        <v>0</v>
      </c>
      <c r="G45" s="21">
        <v>677</v>
      </c>
      <c r="H45" s="1"/>
    </row>
    <row r="46" spans="1:8" x14ac:dyDescent="0.3">
      <c r="A46" s="22">
        <v>0.66666666666672003</v>
      </c>
      <c r="B46" s="21">
        <v>915</v>
      </c>
      <c r="C46" s="21">
        <v>485</v>
      </c>
      <c r="D46" s="21">
        <v>215</v>
      </c>
      <c r="E46" s="21">
        <v>215</v>
      </c>
      <c r="F46" s="21">
        <v>0</v>
      </c>
      <c r="G46" s="21">
        <v>570</v>
      </c>
    </row>
    <row r="47" spans="1:8" x14ac:dyDescent="0.3">
      <c r="A47" s="22">
        <v>0.70833333333338999</v>
      </c>
      <c r="B47" s="21">
        <v>950</v>
      </c>
      <c r="C47" s="21">
        <v>334</v>
      </c>
      <c r="D47" s="21">
        <v>220</v>
      </c>
      <c r="E47" s="21">
        <v>220</v>
      </c>
      <c r="F47" s="21">
        <v>176</v>
      </c>
      <c r="G47" s="21">
        <v>784</v>
      </c>
    </row>
    <row r="48" spans="1:8" x14ac:dyDescent="0.3">
      <c r="A48" s="22">
        <v>0.75000000000005995</v>
      </c>
      <c r="B48" s="21">
        <v>1100</v>
      </c>
      <c r="C48" s="21">
        <v>103</v>
      </c>
      <c r="D48" s="21">
        <v>356.07142857142856</v>
      </c>
      <c r="E48" s="21">
        <v>356.07142857142856</v>
      </c>
      <c r="F48" s="21">
        <v>284.85714285714283</v>
      </c>
      <c r="G48" s="21">
        <v>403</v>
      </c>
    </row>
    <row r="49" spans="1:8" x14ac:dyDescent="0.3">
      <c r="A49" s="22">
        <v>0.79166666666673002</v>
      </c>
      <c r="B49" s="21">
        <v>1140</v>
      </c>
      <c r="C49" s="21">
        <v>0</v>
      </c>
      <c r="D49" s="21">
        <v>407.14285714285717</v>
      </c>
      <c r="E49" s="21">
        <v>407.14285714285717</v>
      </c>
      <c r="F49" s="21">
        <v>325.71428571428572</v>
      </c>
      <c r="G49" s="21">
        <v>260</v>
      </c>
    </row>
    <row r="50" spans="1:8" x14ac:dyDescent="0.3">
      <c r="A50" s="22">
        <v>0.83333333333339998</v>
      </c>
      <c r="B50" s="21">
        <v>1125</v>
      </c>
      <c r="C50" s="21">
        <v>0</v>
      </c>
      <c r="D50" s="21">
        <v>401.78571428571428</v>
      </c>
      <c r="E50" s="21">
        <v>401.78571428571428</v>
      </c>
      <c r="F50" s="21">
        <v>321.42857142857144</v>
      </c>
      <c r="G50" s="21">
        <v>275</v>
      </c>
    </row>
    <row r="51" spans="1:8" x14ac:dyDescent="0.3">
      <c r="A51" s="22">
        <v>0.87500000000007006</v>
      </c>
      <c r="B51" s="21">
        <v>1125</v>
      </c>
      <c r="C51" s="21">
        <v>0</v>
      </c>
      <c r="D51" s="21">
        <v>401.78571428571428</v>
      </c>
      <c r="E51" s="21">
        <v>401.78571428571428</v>
      </c>
      <c r="F51" s="21">
        <v>321.42857142857144</v>
      </c>
      <c r="G51" s="21">
        <v>275</v>
      </c>
    </row>
    <row r="52" spans="1:8" x14ac:dyDescent="0.3">
      <c r="A52" s="22">
        <v>0.91666666666674002</v>
      </c>
      <c r="B52" s="21">
        <v>1075</v>
      </c>
      <c r="C52" s="21">
        <v>0</v>
      </c>
      <c r="D52" s="21">
        <v>383.92857142857144</v>
      </c>
      <c r="E52" s="21">
        <v>383.92857142857144</v>
      </c>
      <c r="F52" s="21">
        <v>307.14285714285717</v>
      </c>
      <c r="G52" s="21">
        <v>325</v>
      </c>
    </row>
    <row r="53" spans="1:8" x14ac:dyDescent="0.3">
      <c r="A53" s="22">
        <v>0.95833333333340998</v>
      </c>
      <c r="B53" s="21">
        <v>1050</v>
      </c>
      <c r="C53" s="21">
        <v>0</v>
      </c>
      <c r="D53" s="21">
        <v>375</v>
      </c>
      <c r="E53" s="21">
        <v>375</v>
      </c>
      <c r="F53" s="21">
        <v>300</v>
      </c>
      <c r="G53" s="21">
        <v>350</v>
      </c>
    </row>
    <row r="54" spans="1:8" x14ac:dyDescent="0.3">
      <c r="A54" s="41"/>
      <c r="B54" s="40"/>
      <c r="C54" s="40"/>
      <c r="D54" s="40"/>
      <c r="E54" s="40"/>
      <c r="F54" s="40"/>
      <c r="G54" s="40"/>
    </row>
    <row r="55" spans="1:8" x14ac:dyDescent="0.3">
      <c r="A55" t="s">
        <v>53</v>
      </c>
      <c r="D55" s="1"/>
    </row>
    <row r="56" spans="1:8" ht="43.2" x14ac:dyDescent="0.3">
      <c r="A56" s="5" t="s">
        <v>3</v>
      </c>
      <c r="B56" s="5" t="s">
        <v>43</v>
      </c>
      <c r="C56" s="5" t="s">
        <v>10</v>
      </c>
      <c r="D56" s="5" t="s">
        <v>49</v>
      </c>
      <c r="E56" s="5" t="s">
        <v>44</v>
      </c>
      <c r="F56" s="5" t="s">
        <v>45</v>
      </c>
      <c r="G56" s="5" t="s">
        <v>46</v>
      </c>
      <c r="H56" s="5" t="s">
        <v>32</v>
      </c>
    </row>
    <row r="57" spans="1:8" x14ac:dyDescent="0.3">
      <c r="A57" s="22">
        <v>0</v>
      </c>
      <c r="B57" s="21">
        <v>1025</v>
      </c>
      <c r="C57" s="21">
        <v>0</v>
      </c>
      <c r="D57" s="21">
        <v>0</v>
      </c>
      <c r="E57" s="21">
        <v>366.07142857142856</v>
      </c>
      <c r="F57" s="21">
        <v>366.07142857142856</v>
      </c>
      <c r="G57" s="21">
        <v>292.85714285714283</v>
      </c>
      <c r="H57" s="21">
        <v>375</v>
      </c>
    </row>
    <row r="58" spans="1:8" x14ac:dyDescent="0.3">
      <c r="A58" s="22">
        <v>4.1666666666670002E-2</v>
      </c>
      <c r="B58" s="21">
        <v>975</v>
      </c>
      <c r="C58" s="21">
        <v>0</v>
      </c>
      <c r="D58" s="21">
        <v>0</v>
      </c>
      <c r="E58" s="21">
        <v>348.21428571428572</v>
      </c>
      <c r="F58" s="21">
        <v>348.21428571428572</v>
      </c>
      <c r="G58" s="21">
        <v>278.57142857142856</v>
      </c>
      <c r="H58" s="21">
        <v>425</v>
      </c>
    </row>
    <row r="59" spans="1:8" x14ac:dyDescent="0.3">
      <c r="A59" s="22">
        <v>8.3333333333340004E-2</v>
      </c>
      <c r="B59" s="21">
        <v>925</v>
      </c>
      <c r="C59" s="21">
        <v>0</v>
      </c>
      <c r="D59" s="21">
        <v>0</v>
      </c>
      <c r="E59" s="21">
        <v>330.35714285714283</v>
      </c>
      <c r="F59" s="21">
        <v>330.35714285714283</v>
      </c>
      <c r="G59" s="21">
        <v>264.28571428571428</v>
      </c>
      <c r="H59" s="21">
        <v>475</v>
      </c>
    </row>
    <row r="60" spans="1:8" x14ac:dyDescent="0.3">
      <c r="A60" s="22">
        <v>0.12500000000000999</v>
      </c>
      <c r="B60" s="21">
        <v>910</v>
      </c>
      <c r="C60" s="21">
        <v>0</v>
      </c>
      <c r="D60" s="21">
        <v>0</v>
      </c>
      <c r="E60" s="21">
        <v>325</v>
      </c>
      <c r="F60" s="21">
        <v>325</v>
      </c>
      <c r="G60" s="21">
        <v>260</v>
      </c>
      <c r="H60" s="21">
        <v>490</v>
      </c>
    </row>
    <row r="61" spans="1:8" x14ac:dyDescent="0.3">
      <c r="A61" s="22">
        <v>0.16666666666668001</v>
      </c>
      <c r="B61" s="21">
        <v>910</v>
      </c>
      <c r="C61" s="21">
        <v>0</v>
      </c>
      <c r="D61" s="21">
        <v>0</v>
      </c>
      <c r="E61" s="21">
        <v>325</v>
      </c>
      <c r="F61" s="21">
        <v>325</v>
      </c>
      <c r="G61" s="21">
        <v>260</v>
      </c>
      <c r="H61" s="21">
        <v>490</v>
      </c>
    </row>
    <row r="62" spans="1:8" x14ac:dyDescent="0.3">
      <c r="A62" s="22">
        <v>0.20833333333335</v>
      </c>
      <c r="B62" s="21">
        <v>910</v>
      </c>
      <c r="C62" s="21">
        <v>0</v>
      </c>
      <c r="D62" s="21">
        <v>0</v>
      </c>
      <c r="E62" s="21">
        <v>325</v>
      </c>
      <c r="F62" s="21">
        <v>325</v>
      </c>
      <c r="G62" s="21">
        <v>260</v>
      </c>
      <c r="H62" s="21">
        <v>490</v>
      </c>
    </row>
    <row r="63" spans="1:8" x14ac:dyDescent="0.3">
      <c r="A63" s="22">
        <v>0.25000000000001998</v>
      </c>
      <c r="B63" s="21">
        <v>875</v>
      </c>
      <c r="C63" s="21">
        <v>0</v>
      </c>
      <c r="D63" s="21">
        <v>0</v>
      </c>
      <c r="E63" s="21">
        <v>312.5</v>
      </c>
      <c r="F63" s="21">
        <v>312.5</v>
      </c>
      <c r="G63" s="21">
        <v>250</v>
      </c>
      <c r="H63" s="21">
        <v>525</v>
      </c>
    </row>
    <row r="64" spans="1:8" x14ac:dyDescent="0.3">
      <c r="A64" s="22">
        <v>0.29166666666669</v>
      </c>
      <c r="B64" s="21">
        <v>800</v>
      </c>
      <c r="C64" s="21">
        <v>58</v>
      </c>
      <c r="D64" s="21">
        <v>58</v>
      </c>
      <c r="E64" s="21">
        <v>265</v>
      </c>
      <c r="F64" s="21">
        <v>265</v>
      </c>
      <c r="G64" s="21">
        <v>212</v>
      </c>
      <c r="H64" s="21">
        <v>658</v>
      </c>
    </row>
    <row r="65" spans="1:8" x14ac:dyDescent="0.3">
      <c r="A65" s="22">
        <v>0.33333333333336002</v>
      </c>
      <c r="B65" s="21">
        <v>775</v>
      </c>
      <c r="C65" s="21">
        <v>166</v>
      </c>
      <c r="D65" s="21">
        <v>166</v>
      </c>
      <c r="E65" s="21">
        <v>217.5</v>
      </c>
      <c r="F65" s="21">
        <v>217.5</v>
      </c>
      <c r="G65" s="21">
        <v>174</v>
      </c>
      <c r="H65" s="21">
        <v>791</v>
      </c>
    </row>
    <row r="66" spans="1:8" x14ac:dyDescent="0.3">
      <c r="A66" s="22">
        <v>0.37500000000002998</v>
      </c>
      <c r="B66" s="21">
        <v>800</v>
      </c>
      <c r="C66" s="21">
        <v>413</v>
      </c>
      <c r="D66" s="21">
        <v>413</v>
      </c>
      <c r="E66" s="21">
        <v>193.5</v>
      </c>
      <c r="F66" s="21">
        <v>193.5</v>
      </c>
      <c r="G66" s="21">
        <v>0</v>
      </c>
      <c r="H66" s="21">
        <v>613</v>
      </c>
    </row>
    <row r="67" spans="1:8" x14ac:dyDescent="0.3">
      <c r="A67" s="22">
        <v>0.41666666666669999</v>
      </c>
      <c r="B67" s="21">
        <v>850</v>
      </c>
      <c r="C67" s="21">
        <v>606</v>
      </c>
      <c r="D67" s="21">
        <v>500</v>
      </c>
      <c r="E67" s="21">
        <v>175</v>
      </c>
      <c r="F67" s="21">
        <v>175</v>
      </c>
      <c r="G67" s="21">
        <v>0</v>
      </c>
      <c r="H67" s="21">
        <v>650</v>
      </c>
    </row>
    <row r="68" spans="1:8" x14ac:dyDescent="0.3">
      <c r="A68" s="22">
        <v>0.45833333333337001</v>
      </c>
      <c r="B68" s="21">
        <v>880</v>
      </c>
      <c r="C68" s="21">
        <v>653</v>
      </c>
      <c r="D68" s="21">
        <v>550</v>
      </c>
      <c r="E68" s="21">
        <v>165</v>
      </c>
      <c r="F68" s="21">
        <v>165</v>
      </c>
      <c r="G68" s="21">
        <v>0</v>
      </c>
      <c r="H68" s="21">
        <v>670</v>
      </c>
    </row>
    <row r="69" spans="1:8" x14ac:dyDescent="0.3">
      <c r="A69" s="22">
        <v>0.50000000000003997</v>
      </c>
      <c r="B69" s="21">
        <v>900</v>
      </c>
      <c r="C69" s="21">
        <v>655</v>
      </c>
      <c r="D69" s="21">
        <v>550</v>
      </c>
      <c r="E69" s="21">
        <v>175</v>
      </c>
      <c r="F69" s="21">
        <v>175</v>
      </c>
      <c r="G69" s="21">
        <v>0</v>
      </c>
      <c r="H69" s="21">
        <v>650</v>
      </c>
    </row>
    <row r="70" spans="1:8" x14ac:dyDescent="0.3">
      <c r="A70" s="22">
        <v>0.54166666666671004</v>
      </c>
      <c r="B70" s="21">
        <v>900</v>
      </c>
      <c r="C70" s="21">
        <v>670</v>
      </c>
      <c r="D70" s="21">
        <v>550</v>
      </c>
      <c r="E70" s="21">
        <v>175</v>
      </c>
      <c r="F70" s="21">
        <v>175</v>
      </c>
      <c r="G70" s="21">
        <v>0</v>
      </c>
      <c r="H70" s="21">
        <v>650</v>
      </c>
    </row>
    <row r="71" spans="1:8" x14ac:dyDescent="0.3">
      <c r="A71" s="22">
        <v>0.58333333333338</v>
      </c>
      <c r="B71" s="21">
        <v>900</v>
      </c>
      <c r="C71" s="21">
        <v>707</v>
      </c>
      <c r="D71" s="21">
        <v>550</v>
      </c>
      <c r="E71" s="21">
        <v>175</v>
      </c>
      <c r="F71" s="21">
        <v>175</v>
      </c>
      <c r="G71" s="21">
        <v>0</v>
      </c>
      <c r="H71" s="21">
        <v>650</v>
      </c>
    </row>
    <row r="72" spans="1:8" x14ac:dyDescent="0.3">
      <c r="A72" s="22">
        <v>0.62500000000004996</v>
      </c>
      <c r="B72" s="21">
        <v>915</v>
      </c>
      <c r="C72" s="21">
        <v>592</v>
      </c>
      <c r="D72" s="21">
        <v>592</v>
      </c>
      <c r="E72" s="21">
        <v>161.5</v>
      </c>
      <c r="F72" s="21">
        <v>161.5</v>
      </c>
      <c r="G72" s="21">
        <v>0</v>
      </c>
      <c r="H72" s="21">
        <v>677</v>
      </c>
    </row>
    <row r="73" spans="1:8" x14ac:dyDescent="0.3">
      <c r="A73" s="22">
        <v>0.66666666666672003</v>
      </c>
      <c r="B73" s="21">
        <v>915</v>
      </c>
      <c r="C73" s="21">
        <v>485</v>
      </c>
      <c r="D73" s="21">
        <v>485</v>
      </c>
      <c r="E73" s="21">
        <v>215</v>
      </c>
      <c r="F73" s="21">
        <v>215</v>
      </c>
      <c r="G73" s="21">
        <v>0</v>
      </c>
      <c r="H73" s="21">
        <v>570</v>
      </c>
    </row>
    <row r="74" spans="1:8" x14ac:dyDescent="0.3">
      <c r="A74" s="22">
        <v>0.70833333333338999</v>
      </c>
      <c r="B74" s="21">
        <v>950</v>
      </c>
      <c r="C74" s="21">
        <v>334</v>
      </c>
      <c r="D74" s="21">
        <v>334</v>
      </c>
      <c r="E74" s="21">
        <v>220</v>
      </c>
      <c r="F74" s="21">
        <v>220</v>
      </c>
      <c r="G74" s="21">
        <v>176</v>
      </c>
      <c r="H74" s="21">
        <v>784</v>
      </c>
    </row>
    <row r="75" spans="1:8" x14ac:dyDescent="0.3">
      <c r="A75" s="22">
        <v>0.75000000000005995</v>
      </c>
      <c r="B75" s="21">
        <v>1100</v>
      </c>
      <c r="C75" s="21">
        <v>103</v>
      </c>
      <c r="D75" s="21">
        <v>103</v>
      </c>
      <c r="E75" s="21">
        <v>356.07142857142856</v>
      </c>
      <c r="F75" s="21">
        <v>356.07142857142856</v>
      </c>
      <c r="G75" s="21">
        <v>284.85714285714283</v>
      </c>
      <c r="H75" s="21">
        <v>403</v>
      </c>
    </row>
    <row r="76" spans="1:8" x14ac:dyDescent="0.3">
      <c r="A76" s="22">
        <v>0.79166666666673002</v>
      </c>
      <c r="B76" s="21">
        <v>1140</v>
      </c>
      <c r="C76" s="21">
        <v>0</v>
      </c>
      <c r="D76" s="21">
        <v>0</v>
      </c>
      <c r="E76" s="21">
        <v>407.14285714285717</v>
      </c>
      <c r="F76" s="21">
        <v>407.14285714285717</v>
      </c>
      <c r="G76" s="21">
        <v>325.71428571428572</v>
      </c>
      <c r="H76" s="21">
        <v>260</v>
      </c>
    </row>
    <row r="77" spans="1:8" x14ac:dyDescent="0.3">
      <c r="A77" s="22">
        <v>0.83333333333339998</v>
      </c>
      <c r="B77" s="21">
        <v>1125</v>
      </c>
      <c r="C77" s="21">
        <v>0</v>
      </c>
      <c r="D77" s="21">
        <v>0</v>
      </c>
      <c r="E77" s="21">
        <v>401.78571428571428</v>
      </c>
      <c r="F77" s="21">
        <v>401.78571428571428</v>
      </c>
      <c r="G77" s="21">
        <v>321.42857142857144</v>
      </c>
      <c r="H77" s="21">
        <v>275</v>
      </c>
    </row>
    <row r="78" spans="1:8" x14ac:dyDescent="0.3">
      <c r="A78" s="22">
        <v>0.87500000000007006</v>
      </c>
      <c r="B78" s="21">
        <v>1125</v>
      </c>
      <c r="C78" s="21">
        <v>0</v>
      </c>
      <c r="D78" s="21">
        <v>0</v>
      </c>
      <c r="E78" s="21">
        <v>401.78571428571428</v>
      </c>
      <c r="F78" s="21">
        <v>401.78571428571428</v>
      </c>
      <c r="G78" s="21">
        <v>321.42857142857144</v>
      </c>
      <c r="H78" s="21">
        <v>275</v>
      </c>
    </row>
    <row r="79" spans="1:8" x14ac:dyDescent="0.3">
      <c r="A79" s="22">
        <v>0.91666666666674002</v>
      </c>
      <c r="B79" s="21">
        <v>1075</v>
      </c>
      <c r="C79" s="21">
        <v>0</v>
      </c>
      <c r="D79" s="21">
        <v>0</v>
      </c>
      <c r="E79" s="21">
        <v>383.92857142857144</v>
      </c>
      <c r="F79" s="21">
        <v>383.92857142857144</v>
      </c>
      <c r="G79" s="21">
        <v>307.14285714285717</v>
      </c>
      <c r="H79" s="21">
        <v>325</v>
      </c>
    </row>
    <row r="80" spans="1:8" x14ac:dyDescent="0.3">
      <c r="A80" s="22">
        <v>0.95833333333340998</v>
      </c>
      <c r="B80" s="21">
        <v>1050</v>
      </c>
      <c r="C80" s="21">
        <v>0</v>
      </c>
      <c r="D80" s="21">
        <v>0</v>
      </c>
      <c r="E80" s="21">
        <v>375</v>
      </c>
      <c r="F80" s="21">
        <v>375</v>
      </c>
      <c r="G80" s="21">
        <v>300</v>
      </c>
      <c r="H80" s="21">
        <v>350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200kWp</vt:lpstr>
      <vt:lpstr>750kWp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Hartadhi</dc:creator>
  <cp:lastModifiedBy>Hartadhi</cp:lastModifiedBy>
  <dcterms:created xsi:type="dcterms:W3CDTF">2018-10-21T12:01:27Z</dcterms:created>
  <dcterms:modified xsi:type="dcterms:W3CDTF">2018-10-31T15:01:11Z</dcterms:modified>
</cp:coreProperties>
</file>